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tabRatio="345" activeTab="0"/>
  </bookViews>
  <sheets>
    <sheet name="Planning" sheetId="1" r:id="rId1"/>
    <sheet name="Feuil2" sheetId="2" r:id="rId2"/>
    <sheet name="Feuil3" sheetId="3" r:id="rId3"/>
    <sheet name="mode emploi" sheetId="4" r:id="rId4"/>
  </sheets>
  <definedNames>
    <definedName name="_xlnm.Print_Titles" localSheetId="0">'Planning'!$1:$7</definedName>
    <definedName name="Sections">'Planning'!$R$1:$T$1</definedName>
    <definedName name="ZoneDeSaisie">'Planning'!$A$8:$O$272</definedName>
  </definedNames>
  <calcPr fullCalcOnLoad="1"/>
</workbook>
</file>

<file path=xl/sharedStrings.xml><?xml version="1.0" encoding="utf-8"?>
<sst xmlns="http://schemas.openxmlformats.org/spreadsheetml/2006/main" count="28" uniqueCount="28">
  <si>
    <t>Noms Prénoms</t>
  </si>
  <si>
    <t xml:space="preserve">tableau protégé contre la saisie accidentelle: seules cellules libres = noms, jours acquis, plages de congés et date de début </t>
  </si>
  <si>
    <t xml:space="preserve">pour saisir une plage de congés : </t>
  </si>
  <si>
    <t xml:space="preserve">1- sélectionner les cellules correspondant aux congés (glisser avec la croix blanche) </t>
  </si>
  <si>
    <t>2- taper le chiffre correspondant à la section voulue ( 1,2 ou 3 )</t>
  </si>
  <si>
    <t>Congés annuels dus</t>
  </si>
  <si>
    <t>Congés pris</t>
  </si>
  <si>
    <t>Congés restants</t>
  </si>
  <si>
    <t>Total absences</t>
  </si>
  <si>
    <t>Total RTT</t>
  </si>
  <si>
    <r>
      <t xml:space="preserve">pour modifier une cellule protégée : </t>
    </r>
    <r>
      <rPr>
        <i/>
        <sz val="10"/>
        <rFont val="Arial"/>
        <family val="2"/>
      </rPr>
      <t xml:space="preserve">outils protection ôter la protection … </t>
    </r>
    <r>
      <rPr>
        <sz val="10"/>
        <rFont val="Arial"/>
        <family val="2"/>
      </rPr>
      <t xml:space="preserve">PENSEZ BIEN A RÉTABLIR LA PROTECTION APRÈS LA CORRECTION </t>
    </r>
  </si>
  <si>
    <r>
      <t xml:space="preserve">Pour dire qu'un jour est férié, sélectionner les cellules du jour et donner le </t>
    </r>
    <r>
      <rPr>
        <i/>
        <sz val="10"/>
        <rFont val="Arial"/>
        <family val="2"/>
      </rPr>
      <t>style férié.</t>
    </r>
  </si>
  <si>
    <t>Mode d'emploi du planning :</t>
  </si>
  <si>
    <t>Dans chaque feuille saisir les noms et les jours de congés acquis</t>
  </si>
  <si>
    <r>
      <t xml:space="preserve">3- remplir d'un coup toutes les cellules sélectionnées avec le chiffre en tapant </t>
    </r>
    <r>
      <rPr>
        <b/>
        <sz val="10"/>
        <color indexed="12"/>
        <rFont val="Arial"/>
        <family val="2"/>
      </rPr>
      <t>CTRL ENTREE</t>
    </r>
  </si>
  <si>
    <t>Salarié 1</t>
  </si>
  <si>
    <t>Salarié 7</t>
  </si>
  <si>
    <t>Salarié 6</t>
  </si>
  <si>
    <t>Salarié 5</t>
  </si>
  <si>
    <t>Salarié 4</t>
  </si>
  <si>
    <t>Salarié 3</t>
  </si>
  <si>
    <t>Salarié 2</t>
  </si>
  <si>
    <t>Totaux du service</t>
  </si>
  <si>
    <t>Salarié 9</t>
  </si>
  <si>
    <t>Salarié 8</t>
  </si>
  <si>
    <r>
      <t xml:space="preserve">Congés payés </t>
    </r>
    <r>
      <rPr>
        <sz val="8"/>
        <color indexed="9"/>
        <rFont val="Arial"/>
        <family val="2"/>
      </rPr>
      <t xml:space="preserve">sélectionnez, puis </t>
    </r>
    <r>
      <rPr>
        <b/>
        <sz val="8"/>
        <color indexed="9"/>
        <rFont val="Arial"/>
        <family val="2"/>
      </rPr>
      <t xml:space="preserve">2 </t>
    </r>
    <r>
      <rPr>
        <sz val="8"/>
        <color indexed="9"/>
        <rFont val="Arial"/>
        <family val="2"/>
      </rPr>
      <t>et</t>
    </r>
    <r>
      <rPr>
        <b/>
        <sz val="8"/>
        <color indexed="9"/>
        <rFont val="Arial"/>
        <family val="2"/>
      </rPr>
      <t xml:space="preserve"> Ctrl+Entrée</t>
    </r>
  </si>
  <si>
    <r>
      <t xml:space="preserve">Absences, </t>
    </r>
    <r>
      <rPr>
        <sz val="8"/>
        <color indexed="9"/>
        <rFont val="Arial"/>
        <family val="2"/>
      </rPr>
      <t>sélectionnez, puis tapez</t>
    </r>
    <r>
      <rPr>
        <b/>
        <sz val="8"/>
        <color indexed="9"/>
        <rFont val="Arial"/>
        <family val="2"/>
      </rPr>
      <t xml:space="preserve"> 1 </t>
    </r>
    <r>
      <rPr>
        <sz val="8"/>
        <color indexed="9"/>
        <rFont val="Arial"/>
        <family val="2"/>
      </rPr>
      <t>et</t>
    </r>
    <r>
      <rPr>
        <b/>
        <sz val="8"/>
        <color indexed="9"/>
        <rFont val="Arial"/>
        <family val="2"/>
      </rPr>
      <t xml:space="preserve"> Ctrl+Entrée</t>
    </r>
  </si>
  <si>
    <r>
      <t>RTT</t>
    </r>
    <r>
      <rPr>
        <sz val="8"/>
        <rFont val="Arial"/>
        <family val="2"/>
      </rPr>
      <t xml:space="preserve"> : sélectionnez, puis tapez </t>
    </r>
    <r>
      <rPr>
        <b/>
        <sz val="8"/>
        <rFont val="Arial"/>
        <family val="2"/>
      </rPr>
      <t xml:space="preserve">3 </t>
    </r>
    <r>
      <rPr>
        <sz val="8"/>
        <rFont val="Arial"/>
        <family val="2"/>
      </rPr>
      <t>et</t>
    </r>
    <r>
      <rPr>
        <b/>
        <sz val="8"/>
        <rFont val="Arial"/>
        <family val="2"/>
      </rPr>
      <t xml:space="preserve"> Ctrl+Entrée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</si>
</sst>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du &quot;d\ mmm\ yy"/>
    <numFmt numFmtId="173" formatCode="&quot;au &quot;d\ mmm\ yy"/>
    <numFmt numFmtId="174" formatCode="&quot;du &quot;d\ mmm\ yyyy"/>
    <numFmt numFmtId="175" formatCode="&quot;au &quot;d\ mmm\ yyyy"/>
    <numFmt numFmtId="176" formatCode="&quot;Nous sommes le &quot;dddd\ d\ mmmm\ yyyy&quot;, à &quot;h&quot; h &quot;m"/>
    <numFmt numFmtId="177" formatCode="&quot;Ce jour : &quot;dddd\ d\ mmmm\ yyyy&quot;, à &quot;h&quot; h &quot;m"/>
    <numFmt numFmtId="178" formatCode="d\ mmm\ yy"/>
    <numFmt numFmtId="179" formatCode="d\ mmm\ yyyy"/>
    <numFmt numFmtId="180" formatCode="d\ mmmm\ yyyy"/>
    <numFmt numFmtId="181" formatCode="&quot;Ce jour : &quot;dddd\ d\ mmmm\ yyyy&quot;, à &quot;h&quot; h &quot;mm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>
      <alignment horizontal="center" vertical="center"/>
      <protection/>
    </xf>
    <xf numFmtId="0" fontId="0" fillId="0" borderId="2" applyBorder="0">
      <alignment horizontal="center" vertical="center"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 textRotation="135"/>
    </xf>
    <xf numFmtId="0" fontId="0" fillId="0" borderId="1" xfId="0" applyNumberFormat="1" applyBorder="1" applyAlignment="1" applyProtection="1">
      <alignment horizontal="center" vertical="center" textRotation="180"/>
      <protection locked="0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2" xfId="0" applyNumberFormat="1" applyBorder="1" applyAlignment="1" applyProtection="1">
      <alignment horizontal="center" vertical="top" textRotation="180" wrapText="1"/>
      <protection locked="0"/>
    </xf>
    <xf numFmtId="174" fontId="0" fillId="0" borderId="3" xfId="0" applyNumberFormat="1" applyBorder="1" applyAlignment="1" applyProtection="1">
      <alignment horizontal="center" vertical="center" wrapText="1"/>
      <protection locked="0"/>
    </xf>
    <xf numFmtId="175" fontId="0" fillId="0" borderId="3" xfId="0" applyNumberFormat="1" applyBorder="1" applyAlignment="1">
      <alignment horizontal="center" vertical="center" wrapText="1"/>
    </xf>
    <xf numFmtId="15" fontId="2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textRotation="180"/>
      <protection/>
    </xf>
    <xf numFmtId="15" fontId="2" fillId="0" borderId="4" xfId="0" applyNumberFormat="1" applyFont="1" applyBorder="1" applyAlignment="1" applyProtection="1">
      <alignment horizontal="center" vertical="center" wrapText="1"/>
      <protection/>
    </xf>
    <xf numFmtId="15" fontId="2" fillId="0" borderId="5" xfId="0" applyNumberFormat="1" applyFont="1" applyBorder="1" applyAlignment="1" applyProtection="1">
      <alignment horizontal="center" vertical="center" wrapText="1"/>
      <protection/>
    </xf>
    <xf numFmtId="15" fontId="2" fillId="0" borderId="6" xfId="0" applyNumberFormat="1" applyFont="1" applyBorder="1" applyAlignment="1">
      <alignment horizontal="center" vertical="center" textRotation="180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7" xfId="16" applyBorder="1">
      <alignment horizontal="center" vertical="center"/>
      <protection locked="0"/>
    </xf>
    <xf numFmtId="0" fontId="0" fillId="0" borderId="2" xfId="16" applyProtection="1">
      <alignment horizontal="center" vertical="center"/>
      <protection locked="0"/>
    </xf>
    <xf numFmtId="0" fontId="0" fillId="0" borderId="2" xfId="16" applyBorder="1" applyProtection="1">
      <alignment horizontal="center" vertical="center"/>
      <protection locked="0"/>
    </xf>
    <xf numFmtId="0" fontId="0" fillId="0" borderId="1" xfId="16" applyBorder="1" applyProtection="1">
      <alignment horizontal="center" vertical="center"/>
      <protection locked="0"/>
    </xf>
    <xf numFmtId="0" fontId="0" fillId="0" borderId="0" xfId="16" applyProtection="1">
      <alignment horizontal="center" vertical="center"/>
      <protection locked="0"/>
    </xf>
    <xf numFmtId="0" fontId="0" fillId="0" borderId="7" xfId="16" applyBorder="1" applyProtection="1">
      <alignment horizontal="center" vertical="center"/>
      <protection locked="0"/>
    </xf>
    <xf numFmtId="180" fontId="0" fillId="0" borderId="8" xfId="0" applyNumberFormat="1" applyBorder="1" applyAlignment="1" applyProtection="1">
      <alignment horizontal="center" vertical="center" wrapText="1"/>
      <protection locked="0"/>
    </xf>
    <xf numFmtId="0" fontId="2" fillId="3" borderId="9" xfId="0" applyNumberFormat="1" applyFont="1" applyFill="1" applyBorder="1" applyAlignment="1">
      <alignment horizontal="center" vertical="center" textRotation="180" wrapText="1"/>
    </xf>
    <xf numFmtId="0" fontId="0" fillId="0" borderId="2" xfId="16" applyFill="1" applyProtection="1">
      <alignment horizontal="center" vertical="center"/>
      <protection locked="0"/>
    </xf>
    <xf numFmtId="0" fontId="0" fillId="0" borderId="2" xfId="16" applyFill="1" applyBorder="1" applyProtection="1">
      <alignment horizontal="center" vertical="center"/>
      <protection locked="0"/>
    </xf>
    <xf numFmtId="0" fontId="0" fillId="0" borderId="1" xfId="16" applyFill="1" applyBorder="1" applyProtection="1">
      <alignment horizontal="center" vertical="center"/>
      <protection locked="0"/>
    </xf>
    <xf numFmtId="0" fontId="0" fillId="0" borderId="0" xfId="16" applyFill="1" applyProtection="1">
      <alignment horizontal="center" vertical="center"/>
      <protection locked="0"/>
    </xf>
    <xf numFmtId="0" fontId="0" fillId="0" borderId="7" xfId="16" applyFill="1" applyBorder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 textRotation="180"/>
    </xf>
    <xf numFmtId="15" fontId="7" fillId="3" borderId="10" xfId="0" applyNumberFormat="1" applyFont="1" applyFill="1" applyBorder="1" applyAlignment="1">
      <alignment horizontal="center" vertical="center" textRotation="180" wrapText="1"/>
    </xf>
    <xf numFmtId="15" fontId="0" fillId="0" borderId="0" xfId="0" applyNumberFormat="1" applyBorder="1" applyAlignment="1">
      <alignment horizontal="center" vertical="center"/>
    </xf>
    <xf numFmtId="0" fontId="0" fillId="0" borderId="1" xfId="16" applyFont="1" applyBorder="1" applyProtection="1">
      <alignment horizontal="center" vertical="center"/>
      <protection locked="0"/>
    </xf>
    <xf numFmtId="180" fontId="0" fillId="0" borderId="11" xfId="0" applyNumberFormat="1" applyBorder="1" applyAlignment="1" applyProtection="1">
      <alignment horizontal="center" vertical="center" wrapText="1"/>
      <protection/>
    </xf>
    <xf numFmtId="180" fontId="0" fillId="0" borderId="12" xfId="0" applyNumberForma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>
      <alignment horizontal="center" vertical="center" textRotation="180" wrapText="1"/>
    </xf>
    <xf numFmtId="0" fontId="4" fillId="0" borderId="14" xfId="0" applyNumberFormat="1" applyFont="1" applyBorder="1" applyAlignment="1">
      <alignment horizontal="center" vertical="center" textRotation="180" wrapText="1"/>
    </xf>
    <xf numFmtId="0" fontId="4" fillId="0" borderId="15" xfId="0" applyNumberFormat="1" applyFont="1" applyBorder="1" applyAlignment="1">
      <alignment horizontal="center" vertical="center" textRotation="180" wrapText="1"/>
    </xf>
    <xf numFmtId="0" fontId="4" fillId="0" borderId="16" xfId="0" applyNumberFormat="1" applyFont="1" applyBorder="1" applyAlignment="1">
      <alignment horizontal="center" vertical="center" textRotation="180" wrapText="1"/>
    </xf>
    <xf numFmtId="0" fontId="4" fillId="0" borderId="0" xfId="0" applyNumberFormat="1" applyFont="1" applyBorder="1" applyAlignment="1">
      <alignment horizontal="center" vertical="center" textRotation="180" wrapText="1"/>
    </xf>
    <xf numFmtId="0" fontId="4" fillId="0" borderId="17" xfId="0" applyNumberFormat="1" applyFont="1" applyBorder="1" applyAlignment="1">
      <alignment horizontal="center" vertical="center" textRotation="180" wrapText="1"/>
    </xf>
    <xf numFmtId="0" fontId="4" fillId="0" borderId="18" xfId="0" applyNumberFormat="1" applyFont="1" applyBorder="1" applyAlignment="1">
      <alignment horizontal="center" vertical="center" textRotation="180" wrapText="1"/>
    </xf>
    <xf numFmtId="0" fontId="4" fillId="0" borderId="19" xfId="0" applyNumberFormat="1" applyFont="1" applyBorder="1" applyAlignment="1">
      <alignment horizontal="center" vertical="center" textRotation="180" wrapText="1"/>
    </xf>
    <xf numFmtId="0" fontId="4" fillId="0" borderId="20" xfId="0" applyNumberFormat="1" applyFont="1" applyBorder="1" applyAlignment="1">
      <alignment horizontal="center" vertical="center" textRotation="180" wrapText="1"/>
    </xf>
    <xf numFmtId="181" fontId="7" fillId="0" borderId="0" xfId="0" applyNumberFormat="1" applyFont="1" applyAlignment="1">
      <alignment horizontal="center" vertical="center" textRotation="180"/>
    </xf>
    <xf numFmtId="0" fontId="11" fillId="0" borderId="14" xfId="0" applyFont="1" applyBorder="1" applyAlignment="1">
      <alignment horizontal="center" vertical="center" textRotation="180" wrapText="1"/>
    </xf>
    <xf numFmtId="0" fontId="11" fillId="0" borderId="15" xfId="0" applyFont="1" applyBorder="1" applyAlignment="1">
      <alignment horizontal="center" vertical="center" textRotation="180" wrapText="1"/>
    </xf>
    <xf numFmtId="0" fontId="11" fillId="0" borderId="16" xfId="0" applyFont="1" applyBorder="1" applyAlignment="1">
      <alignment horizontal="center" vertical="center" textRotation="180" wrapText="1"/>
    </xf>
    <xf numFmtId="0" fontId="11" fillId="0" borderId="0" xfId="0" applyFont="1" applyBorder="1" applyAlignment="1">
      <alignment horizontal="center" vertical="center" textRotation="180" wrapText="1"/>
    </xf>
    <xf numFmtId="0" fontId="11" fillId="0" borderId="17" xfId="0" applyFont="1" applyBorder="1" applyAlignment="1">
      <alignment horizontal="center" vertical="center" textRotation="180" wrapText="1"/>
    </xf>
    <xf numFmtId="0" fontId="11" fillId="0" borderId="18" xfId="0" applyFont="1" applyBorder="1" applyAlignment="1">
      <alignment horizontal="center" vertical="center" textRotation="180" wrapText="1"/>
    </xf>
    <xf numFmtId="0" fontId="11" fillId="0" borderId="19" xfId="0" applyFont="1" applyBorder="1" applyAlignment="1">
      <alignment horizontal="center" vertical="center" textRotation="180" wrapText="1"/>
    </xf>
    <xf numFmtId="0" fontId="11" fillId="0" borderId="20" xfId="0" applyFont="1" applyBorder="1" applyAlignment="1">
      <alignment horizontal="center" vertical="center" textRotation="180" wrapText="1"/>
    </xf>
    <xf numFmtId="15" fontId="5" fillId="4" borderId="0" xfId="0" applyNumberFormat="1" applyFont="1" applyFill="1" applyAlignment="1">
      <alignment horizontal="center" vertical="top" textRotation="180"/>
    </xf>
    <xf numFmtId="15" fontId="6" fillId="4" borderId="0" xfId="0" applyNumberFormat="1" applyFont="1" applyFill="1" applyAlignment="1">
      <alignment horizontal="center" vertical="top" textRotation="180"/>
    </xf>
    <xf numFmtId="15" fontId="5" fillId="5" borderId="0" xfId="0" applyNumberFormat="1" applyFont="1" applyFill="1" applyAlignment="1">
      <alignment horizontal="center" vertical="top" textRotation="180"/>
    </xf>
    <xf numFmtId="15" fontId="6" fillId="5" borderId="0" xfId="0" applyNumberFormat="1" applyFont="1" applyFill="1" applyAlignment="1">
      <alignment horizontal="center" vertical="top" textRotation="180"/>
    </xf>
    <xf numFmtId="15" fontId="7" fillId="6" borderId="0" xfId="0" applyNumberFormat="1" applyFont="1" applyFill="1" applyAlignment="1">
      <alignment horizontal="center" vertical="top" textRotation="180"/>
    </xf>
    <xf numFmtId="15" fontId="1" fillId="6" borderId="0" xfId="0" applyNumberFormat="1" applyFont="1" applyFill="1" applyAlignment="1">
      <alignment horizontal="center" vertical="top" textRotation="180"/>
    </xf>
  </cellXfs>
  <cellStyles count="8">
    <cellStyle name="Normal" xfId="0"/>
    <cellStyle name="JoursFériés" xfId="15"/>
    <cellStyle name="JoursOuvrés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color rgb="FFFF0000"/>
      </font>
      <fill>
        <patternFill>
          <bgColor rgb="FFFF0000"/>
        </patternFill>
      </fill>
      <border/>
    </dxf>
    <dxf>
      <font>
        <color rgb="FF0000FF"/>
      </font>
      <fill>
        <patternFill>
          <bgColor rgb="FF0000FF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7"/>
  <sheetViews>
    <sheetView showGridLines="0" tabSelected="1" workbookViewId="0" topLeftCell="A1">
      <pane ySplit="7" topLeftCell="BM8" activePane="bottomLeft" state="frozen"/>
      <selection pane="topLeft" activeCell="Y6" sqref="Y6"/>
      <selection pane="bottomLeft" activeCell="O3" sqref="O3"/>
    </sheetView>
  </sheetViews>
  <sheetFormatPr defaultColWidth="11.421875" defaultRowHeight="12.75"/>
  <cols>
    <col min="1" max="15" width="2.7109375" style="30" customWidth="1"/>
    <col min="16" max="16" width="18.28125" style="2" bestFit="1" customWidth="1"/>
    <col min="17" max="17" width="3.28125" style="2" bestFit="1" customWidth="1"/>
    <col min="18" max="22" width="2.7109375" style="33" customWidth="1"/>
    <col min="23" max="16384" width="2.7109375" style="1" customWidth="1"/>
  </cols>
  <sheetData>
    <row r="1" spans="1:22" ht="19.5" customHeight="1" thickBot="1">
      <c r="A1" s="31">
        <v>15</v>
      </c>
      <c r="B1" s="31">
        <v>14</v>
      </c>
      <c r="C1" s="31">
        <v>13</v>
      </c>
      <c r="D1" s="31">
        <v>12</v>
      </c>
      <c r="E1" s="31">
        <v>11</v>
      </c>
      <c r="F1" s="31">
        <v>10</v>
      </c>
      <c r="G1" s="31">
        <v>9</v>
      </c>
      <c r="H1" s="31">
        <v>8</v>
      </c>
      <c r="I1" s="31">
        <v>7</v>
      </c>
      <c r="J1" s="31">
        <v>6</v>
      </c>
      <c r="K1" s="31">
        <v>5</v>
      </c>
      <c r="L1" s="31">
        <v>4</v>
      </c>
      <c r="M1" s="31">
        <v>3</v>
      </c>
      <c r="N1" s="31">
        <v>2</v>
      </c>
      <c r="O1" s="31">
        <v>1</v>
      </c>
      <c r="R1" s="4">
        <v>3</v>
      </c>
      <c r="S1" s="4">
        <v>2</v>
      </c>
      <c r="T1" s="4">
        <v>1</v>
      </c>
      <c r="U1" s="1"/>
      <c r="V1" s="1"/>
    </row>
    <row r="2" spans="1:22" ht="79.5" customHeight="1">
      <c r="A2" s="6"/>
      <c r="B2" s="6"/>
      <c r="C2" s="6"/>
      <c r="D2" s="6"/>
      <c r="E2" s="6"/>
      <c r="F2" s="6"/>
      <c r="G2" s="6" t="s">
        <v>23</v>
      </c>
      <c r="H2" s="6" t="s">
        <v>24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15</v>
      </c>
      <c r="P2" s="13" t="s">
        <v>0</v>
      </c>
      <c r="Q2" s="32" t="s">
        <v>22</v>
      </c>
      <c r="R2" s="59" t="s">
        <v>27</v>
      </c>
      <c r="S2" s="57" t="s">
        <v>25</v>
      </c>
      <c r="T2" s="55" t="s">
        <v>26</v>
      </c>
      <c r="U2" s="46">
        <f ca="1">NOW()</f>
        <v>38134.69042118055</v>
      </c>
      <c r="V2" s="1"/>
    </row>
    <row r="3" spans="1:22" ht="26.25" customHeight="1">
      <c r="A3" s="3"/>
      <c r="B3" s="3"/>
      <c r="C3" s="3"/>
      <c r="D3" s="3"/>
      <c r="E3" s="3"/>
      <c r="F3" s="3"/>
      <c r="G3" s="3">
        <v>30</v>
      </c>
      <c r="H3" s="3">
        <v>30</v>
      </c>
      <c r="I3" s="3">
        <v>35</v>
      </c>
      <c r="J3" s="3">
        <v>30</v>
      </c>
      <c r="K3" s="3">
        <v>15</v>
      </c>
      <c r="L3" s="3">
        <v>30</v>
      </c>
      <c r="M3" s="3">
        <v>30</v>
      </c>
      <c r="N3" s="3">
        <v>12</v>
      </c>
      <c r="O3" s="3">
        <v>30</v>
      </c>
      <c r="P3" s="9" t="s">
        <v>5</v>
      </c>
      <c r="Q3" s="24">
        <f>SUM(A3:O3)</f>
        <v>242</v>
      </c>
      <c r="R3" s="60"/>
      <c r="S3" s="58"/>
      <c r="T3" s="56"/>
      <c r="U3" s="46"/>
      <c r="V3" s="1"/>
    </row>
    <row r="4" spans="1:22" ht="26.25" customHeight="1">
      <c r="A4" s="10">
        <f aca="true" t="shared" si="0" ref="A4:O4">IF(A$2="","",COUNTIF(A$8:A$272,2))</f>
      </c>
      <c r="B4" s="10">
        <f t="shared" si="0"/>
      </c>
      <c r="C4" s="10">
        <f t="shared" si="0"/>
      </c>
      <c r="D4" s="10">
        <f t="shared" si="0"/>
      </c>
      <c r="E4" s="10">
        <f t="shared" si="0"/>
      </c>
      <c r="F4" s="10">
        <f t="shared" si="0"/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4</v>
      </c>
      <c r="L4" s="10">
        <f t="shared" si="0"/>
        <v>12</v>
      </c>
      <c r="M4" s="10">
        <f t="shared" si="0"/>
        <v>0</v>
      </c>
      <c r="N4" s="10">
        <f t="shared" si="0"/>
        <v>15</v>
      </c>
      <c r="O4" s="10">
        <f t="shared" si="0"/>
        <v>3</v>
      </c>
      <c r="P4" s="11" t="s">
        <v>6</v>
      </c>
      <c r="Q4" s="24">
        <f>SUM(A4:O4)</f>
        <v>34</v>
      </c>
      <c r="R4" s="60"/>
      <c r="S4" s="58"/>
      <c r="T4" s="56"/>
      <c r="U4" s="46"/>
      <c r="V4" s="1"/>
    </row>
    <row r="5" spans="1:22" ht="26.25" customHeight="1">
      <c r="A5" s="10">
        <f aca="true" t="shared" si="1" ref="A5:N5">IF(A$2="","",A3-A4)</f>
      </c>
      <c r="B5" s="10">
        <f t="shared" si="1"/>
      </c>
      <c r="C5" s="10">
        <f t="shared" si="1"/>
      </c>
      <c r="D5" s="10">
        <f t="shared" si="1"/>
      </c>
      <c r="E5" s="10">
        <f t="shared" si="1"/>
      </c>
      <c r="F5" s="10">
        <f t="shared" si="1"/>
      </c>
      <c r="G5" s="10">
        <f t="shared" si="1"/>
        <v>30</v>
      </c>
      <c r="H5" s="10">
        <f t="shared" si="1"/>
        <v>30</v>
      </c>
      <c r="I5" s="10">
        <f t="shared" si="1"/>
        <v>35</v>
      </c>
      <c r="J5" s="10">
        <f t="shared" si="1"/>
        <v>30</v>
      </c>
      <c r="K5" s="10">
        <f t="shared" si="1"/>
        <v>11</v>
      </c>
      <c r="L5" s="10">
        <f t="shared" si="1"/>
        <v>18</v>
      </c>
      <c r="M5" s="10">
        <f t="shared" si="1"/>
        <v>30</v>
      </c>
      <c r="N5" s="10">
        <f t="shared" si="1"/>
        <v>-3</v>
      </c>
      <c r="O5" s="10">
        <f>IF(O$2="","",O3-O4)</f>
        <v>27</v>
      </c>
      <c r="P5" s="11" t="s">
        <v>7</v>
      </c>
      <c r="Q5" s="24">
        <f>SUM(A5:O5)</f>
        <v>208</v>
      </c>
      <c r="R5" s="60"/>
      <c r="S5" s="58"/>
      <c r="T5" s="56"/>
      <c r="U5" s="46"/>
      <c r="V5" s="1"/>
    </row>
    <row r="6" spans="1:22" ht="26.25" customHeight="1">
      <c r="A6" s="10">
        <f aca="true" t="shared" si="2" ref="A6:N6">IF(A$2="","",COUNTIF(A$8:A$272,1))</f>
      </c>
      <c r="B6" s="10">
        <f t="shared" si="2"/>
      </c>
      <c r="C6" s="10">
        <f t="shared" si="2"/>
      </c>
      <c r="D6" s="10">
        <f t="shared" si="2"/>
      </c>
      <c r="E6" s="10">
        <f t="shared" si="2"/>
      </c>
      <c r="F6" s="10">
        <f t="shared" si="2"/>
      </c>
      <c r="G6" s="10">
        <f t="shared" si="2"/>
        <v>0</v>
      </c>
      <c r="H6" s="10">
        <f t="shared" si="2"/>
        <v>0</v>
      </c>
      <c r="I6" s="10">
        <f t="shared" si="2"/>
        <v>0</v>
      </c>
      <c r="J6" s="10">
        <f t="shared" si="2"/>
        <v>4</v>
      </c>
      <c r="K6" s="10">
        <f t="shared" si="2"/>
        <v>0</v>
      </c>
      <c r="L6" s="10">
        <f t="shared" si="2"/>
        <v>0</v>
      </c>
      <c r="M6" s="10">
        <f t="shared" si="2"/>
        <v>0</v>
      </c>
      <c r="N6" s="10">
        <f t="shared" si="2"/>
        <v>2</v>
      </c>
      <c r="O6" s="10">
        <f>IF(O$2="","",COUNTIF(O$8:O$272,1))</f>
        <v>0</v>
      </c>
      <c r="P6" s="11" t="s">
        <v>8</v>
      </c>
      <c r="Q6" s="24">
        <f>SUM(A6:O6)</f>
        <v>6</v>
      </c>
      <c r="R6" s="60"/>
      <c r="S6" s="58"/>
      <c r="T6" s="56"/>
      <c r="U6" s="46"/>
      <c r="V6" s="1"/>
    </row>
    <row r="7" spans="1:22" ht="26.25" customHeight="1" thickBot="1">
      <c r="A7" s="10">
        <f aca="true" t="shared" si="3" ref="A7:N7">IF(A$2="","",COUNTIF(A$8:A$272,3))</f>
      </c>
      <c r="B7" s="10">
        <f t="shared" si="3"/>
      </c>
      <c r="C7" s="10">
        <f t="shared" si="3"/>
      </c>
      <c r="D7" s="10">
        <f t="shared" si="3"/>
      </c>
      <c r="E7" s="10">
        <f t="shared" si="3"/>
      </c>
      <c r="F7" s="10">
        <f t="shared" si="3"/>
      </c>
      <c r="G7" s="10">
        <f t="shared" si="3"/>
        <v>0</v>
      </c>
      <c r="H7" s="10">
        <f t="shared" si="3"/>
        <v>1</v>
      </c>
      <c r="I7" s="10">
        <f t="shared" si="3"/>
        <v>2</v>
      </c>
      <c r="J7" s="10">
        <f t="shared" si="3"/>
        <v>1</v>
      </c>
      <c r="K7" s="10">
        <f t="shared" si="3"/>
        <v>0</v>
      </c>
      <c r="L7" s="10">
        <f t="shared" si="3"/>
        <v>1</v>
      </c>
      <c r="M7" s="10">
        <f t="shared" si="3"/>
        <v>0</v>
      </c>
      <c r="N7" s="10">
        <f t="shared" si="3"/>
        <v>0</v>
      </c>
      <c r="O7" s="10">
        <f>IF(O$2="","",COUNTIF(O$8:O$272,3))</f>
        <v>1</v>
      </c>
      <c r="P7" s="12" t="s">
        <v>9</v>
      </c>
      <c r="Q7" s="24">
        <f>SUM(A7:O7)</f>
        <v>6</v>
      </c>
      <c r="R7" s="60"/>
      <c r="S7" s="58"/>
      <c r="T7" s="56"/>
      <c r="U7" s="46"/>
      <c r="V7" s="1"/>
    </row>
    <row r="8" spans="1:20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>
        <v>3</v>
      </c>
      <c r="M8" s="19"/>
      <c r="N8" s="19"/>
      <c r="O8" s="19">
        <v>2</v>
      </c>
      <c r="P8" s="23">
        <v>38138</v>
      </c>
      <c r="Q8" s="7"/>
      <c r="R8" s="37" t="str">
        <f>"PLANNING DES CONGÉS
"&amp;YEAR(P$8)&amp;"-"&amp;YEAR(P$8)+1</f>
        <v>PLANNING DES CONGÉS
2004-2005</v>
      </c>
      <c r="S8" s="47"/>
      <c r="T8" s="48"/>
    </row>
    <row r="9" spans="1:20" ht="12.75">
      <c r="A9" s="20"/>
      <c r="B9" s="20"/>
      <c r="C9" s="34"/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v>1</v>
      </c>
      <c r="O9" s="20">
        <v>2</v>
      </c>
      <c r="P9" s="35">
        <f>P8+1</f>
        <v>38139</v>
      </c>
      <c r="Q9" s="7"/>
      <c r="R9" s="49"/>
      <c r="S9" s="50"/>
      <c r="T9" s="51"/>
    </row>
    <row r="10" spans="1:20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>
        <v>2</v>
      </c>
      <c r="M10" s="20"/>
      <c r="N10" s="20">
        <v>1</v>
      </c>
      <c r="O10" s="20">
        <v>2</v>
      </c>
      <c r="P10" s="35">
        <f>P9+1</f>
        <v>38140</v>
      </c>
      <c r="Q10" s="7"/>
      <c r="R10" s="49"/>
      <c r="S10" s="50"/>
      <c r="T10" s="51"/>
    </row>
    <row r="11" spans="1:20" ht="12.75">
      <c r="A11" s="21"/>
      <c r="B11" s="20"/>
      <c r="C11" s="20"/>
      <c r="D11" s="20"/>
      <c r="E11" s="20"/>
      <c r="F11" s="20"/>
      <c r="G11" s="20"/>
      <c r="H11" s="20"/>
      <c r="I11" s="20"/>
      <c r="J11" s="20">
        <v>1</v>
      </c>
      <c r="K11" s="20"/>
      <c r="L11" s="20">
        <v>2</v>
      </c>
      <c r="M11" s="20"/>
      <c r="N11" s="20"/>
      <c r="O11" s="20"/>
      <c r="P11" s="35">
        <f>P10+1</f>
        <v>38141</v>
      </c>
      <c r="Q11" s="8"/>
      <c r="R11" s="49"/>
      <c r="S11" s="50"/>
      <c r="T11" s="51"/>
    </row>
    <row r="12" spans="1:20" ht="13.5" thickBot="1">
      <c r="A12" s="22"/>
      <c r="B12" s="22"/>
      <c r="C12" s="22"/>
      <c r="D12" s="22"/>
      <c r="E12" s="22"/>
      <c r="F12" s="22"/>
      <c r="G12" s="22"/>
      <c r="H12" s="22"/>
      <c r="I12" s="22"/>
      <c r="J12" s="22">
        <v>1</v>
      </c>
      <c r="K12" s="17"/>
      <c r="L12" s="22">
        <v>2</v>
      </c>
      <c r="M12" s="22"/>
      <c r="N12" s="22"/>
      <c r="O12" s="22">
        <v>3</v>
      </c>
      <c r="P12" s="36">
        <f>P11+1</f>
        <v>38142</v>
      </c>
      <c r="Q12" s="8"/>
      <c r="R12" s="49"/>
      <c r="S12" s="50"/>
      <c r="T12" s="51"/>
    </row>
    <row r="13" spans="1:20" ht="12.75">
      <c r="A13" s="25"/>
      <c r="B13" s="26"/>
      <c r="C13" s="26"/>
      <c r="D13" s="26"/>
      <c r="E13" s="26"/>
      <c r="F13" s="26"/>
      <c r="G13" s="26"/>
      <c r="H13" s="26"/>
      <c r="I13" s="26"/>
      <c r="J13" s="26">
        <v>1</v>
      </c>
      <c r="K13" s="26"/>
      <c r="L13" s="26">
        <v>2</v>
      </c>
      <c r="M13" s="26"/>
      <c r="N13" s="26">
        <v>2</v>
      </c>
      <c r="O13" s="26"/>
      <c r="P13" s="35">
        <f>P12+3</f>
        <v>38145</v>
      </c>
      <c r="Q13" s="7"/>
      <c r="R13" s="49"/>
      <c r="S13" s="50"/>
      <c r="T13" s="51"/>
    </row>
    <row r="14" spans="1:20" ht="12.75">
      <c r="A14" s="27"/>
      <c r="B14" s="27"/>
      <c r="C14" s="27"/>
      <c r="D14" s="27"/>
      <c r="E14" s="27"/>
      <c r="F14" s="27"/>
      <c r="G14" s="27"/>
      <c r="H14" s="27"/>
      <c r="I14" s="27">
        <v>3</v>
      </c>
      <c r="J14" s="27">
        <v>1</v>
      </c>
      <c r="K14" s="27"/>
      <c r="L14" s="27">
        <v>2</v>
      </c>
      <c r="M14" s="27"/>
      <c r="N14" s="27">
        <v>2</v>
      </c>
      <c r="O14" s="27"/>
      <c r="P14" s="35">
        <f>P13+1</f>
        <v>38146</v>
      </c>
      <c r="Q14" s="7"/>
      <c r="R14" s="49"/>
      <c r="S14" s="50"/>
      <c r="T14" s="51"/>
    </row>
    <row r="15" spans="1:20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>
        <v>2</v>
      </c>
      <c r="M15" s="27"/>
      <c r="N15" s="27">
        <v>2</v>
      </c>
      <c r="O15" s="27"/>
      <c r="P15" s="35">
        <f>P14+1</f>
        <v>38147</v>
      </c>
      <c r="Q15" s="7"/>
      <c r="R15" s="49"/>
      <c r="S15" s="50"/>
      <c r="T15" s="51"/>
    </row>
    <row r="16" spans="1:20" ht="12.75">
      <c r="A16" s="28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>
        <v>2</v>
      </c>
      <c r="M16" s="27"/>
      <c r="N16" s="27">
        <v>2</v>
      </c>
      <c r="O16" s="27"/>
      <c r="P16" s="35">
        <f>P15+1</f>
        <v>38148</v>
      </c>
      <c r="Q16" s="8"/>
      <c r="R16" s="49"/>
      <c r="S16" s="50"/>
      <c r="T16" s="51"/>
    </row>
    <row r="17" spans="1:20" ht="13.5" thickBo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>
        <v>2</v>
      </c>
      <c r="M17" s="29"/>
      <c r="N17" s="29">
        <v>2</v>
      </c>
      <c r="O17" s="29"/>
      <c r="P17" s="36">
        <f>P16+1</f>
        <v>38149</v>
      </c>
      <c r="Q17" s="8"/>
      <c r="R17" s="49"/>
      <c r="S17" s="50"/>
      <c r="T17" s="51"/>
    </row>
    <row r="18" spans="1:20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>
        <v>2</v>
      </c>
      <c r="M18" s="26"/>
      <c r="N18" s="26">
        <v>2</v>
      </c>
      <c r="O18" s="26"/>
      <c r="P18" s="35">
        <f>P17+3</f>
        <v>38152</v>
      </c>
      <c r="Q18" s="7"/>
      <c r="R18" s="49"/>
      <c r="S18" s="50"/>
      <c r="T18" s="51"/>
    </row>
    <row r="19" spans="1:20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>
        <v>2</v>
      </c>
      <c r="M19" s="27"/>
      <c r="N19" s="27">
        <v>2</v>
      </c>
      <c r="O19" s="27"/>
      <c r="P19" s="35">
        <f aca="true" t="shared" si="4" ref="P19:P82">P18+1</f>
        <v>38153</v>
      </c>
      <c r="Q19" s="7"/>
      <c r="R19" s="49"/>
      <c r="S19" s="50"/>
      <c r="T19" s="51"/>
    </row>
    <row r="20" spans="1:20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>
        <v>2</v>
      </c>
      <c r="M20" s="27"/>
      <c r="N20" s="27">
        <v>2</v>
      </c>
      <c r="O20" s="27"/>
      <c r="P20" s="35">
        <f t="shared" si="4"/>
        <v>38154</v>
      </c>
      <c r="Q20" s="7"/>
      <c r="R20" s="49"/>
      <c r="S20" s="50"/>
      <c r="T20" s="51"/>
    </row>
    <row r="21" spans="1:20" ht="12.75">
      <c r="A21" s="28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>
        <v>2</v>
      </c>
      <c r="M21" s="27"/>
      <c r="N21" s="27">
        <v>2</v>
      </c>
      <c r="O21" s="27"/>
      <c r="P21" s="35">
        <f t="shared" si="4"/>
        <v>38155</v>
      </c>
      <c r="Q21" s="8"/>
      <c r="R21" s="49"/>
      <c r="S21" s="50"/>
      <c r="T21" s="51"/>
    </row>
    <row r="22" spans="1:20" ht="13.5" thickBot="1">
      <c r="A22" s="29"/>
      <c r="B22" s="29"/>
      <c r="C22" s="29"/>
      <c r="D22" s="29"/>
      <c r="E22" s="29"/>
      <c r="F22" s="29"/>
      <c r="G22" s="29"/>
      <c r="H22" s="29">
        <v>3</v>
      </c>
      <c r="I22" s="29">
        <v>3</v>
      </c>
      <c r="J22" s="29">
        <v>3</v>
      </c>
      <c r="K22" s="29"/>
      <c r="L22" s="29"/>
      <c r="M22" s="29"/>
      <c r="N22" s="29">
        <v>2</v>
      </c>
      <c r="O22" s="29"/>
      <c r="P22" s="36">
        <f t="shared" si="4"/>
        <v>38156</v>
      </c>
      <c r="Q22" s="8"/>
      <c r="R22" s="49"/>
      <c r="S22" s="50"/>
      <c r="T22" s="51"/>
    </row>
    <row r="23" spans="1:20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v>2</v>
      </c>
      <c r="O23" s="26"/>
      <c r="P23" s="35">
        <f>P22+3</f>
        <v>38159</v>
      </c>
      <c r="Q23" s="7"/>
      <c r="R23" s="49"/>
      <c r="S23" s="50"/>
      <c r="T23" s="51"/>
    </row>
    <row r="24" spans="1:20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>
        <v>2</v>
      </c>
      <c r="O24" s="27"/>
      <c r="P24" s="35">
        <f>P23+1</f>
        <v>38160</v>
      </c>
      <c r="Q24" s="7"/>
      <c r="R24" s="49"/>
      <c r="S24" s="50"/>
      <c r="T24" s="51"/>
    </row>
    <row r="25" spans="1:20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>
        <v>2</v>
      </c>
      <c r="L25" s="27"/>
      <c r="M25" s="27"/>
      <c r="N25" s="27">
        <v>2</v>
      </c>
      <c r="O25" s="27"/>
      <c r="P25" s="35">
        <f t="shared" si="4"/>
        <v>38161</v>
      </c>
      <c r="Q25" s="7"/>
      <c r="R25" s="49"/>
      <c r="S25" s="50"/>
      <c r="T25" s="51"/>
    </row>
    <row r="26" spans="1:20" ht="12.75">
      <c r="A26" s="28"/>
      <c r="B26" s="27"/>
      <c r="C26" s="27"/>
      <c r="D26" s="27"/>
      <c r="E26" s="27"/>
      <c r="F26" s="27"/>
      <c r="G26" s="27"/>
      <c r="H26" s="27"/>
      <c r="I26" s="27"/>
      <c r="J26" s="27"/>
      <c r="K26" s="27">
        <v>2</v>
      </c>
      <c r="L26" s="27"/>
      <c r="M26" s="27"/>
      <c r="N26" s="27">
        <v>2</v>
      </c>
      <c r="O26" s="27"/>
      <c r="P26" s="35">
        <f t="shared" si="4"/>
        <v>38162</v>
      </c>
      <c r="Q26" s="8"/>
      <c r="R26" s="49"/>
      <c r="S26" s="50"/>
      <c r="T26" s="51"/>
    </row>
    <row r="27" spans="1:20" ht="13.5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>
        <v>2</v>
      </c>
      <c r="L27" s="29"/>
      <c r="M27" s="29"/>
      <c r="N27" s="29">
        <v>2</v>
      </c>
      <c r="O27" s="29"/>
      <c r="P27" s="36">
        <f t="shared" si="4"/>
        <v>38163</v>
      </c>
      <c r="Q27" s="8"/>
      <c r="R27" s="49"/>
      <c r="S27" s="50"/>
      <c r="T27" s="51"/>
    </row>
    <row r="28" spans="1:20" ht="12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>
        <v>2</v>
      </c>
      <c r="L28" s="26"/>
      <c r="M28" s="26"/>
      <c r="N28" s="26"/>
      <c r="O28" s="26"/>
      <c r="P28" s="35">
        <f>P27+3</f>
        <v>38166</v>
      </c>
      <c r="Q28" s="7"/>
      <c r="R28" s="49"/>
      <c r="S28" s="50"/>
      <c r="T28" s="51"/>
    </row>
    <row r="29" spans="1:20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5">
        <f>P28+1</f>
        <v>38167</v>
      </c>
      <c r="Q29" s="7"/>
      <c r="R29" s="49"/>
      <c r="S29" s="50"/>
      <c r="T29" s="51"/>
    </row>
    <row r="30" spans="1:20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5">
        <f t="shared" si="4"/>
        <v>38168</v>
      </c>
      <c r="Q30" s="7"/>
      <c r="R30" s="49"/>
      <c r="S30" s="50"/>
      <c r="T30" s="51"/>
    </row>
    <row r="31" spans="1:20" ht="12.75">
      <c r="A31" s="28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5">
        <f t="shared" si="4"/>
        <v>38169</v>
      </c>
      <c r="Q31" s="8"/>
      <c r="R31" s="49"/>
      <c r="S31" s="50"/>
      <c r="T31" s="51"/>
    </row>
    <row r="32" spans="1:20" ht="13.5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6">
        <f t="shared" si="4"/>
        <v>38170</v>
      </c>
      <c r="Q32" s="8"/>
      <c r="R32" s="49"/>
      <c r="S32" s="50"/>
      <c r="T32" s="51"/>
    </row>
    <row r="33" spans="1:20" ht="12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5">
        <f>P32+3</f>
        <v>38173</v>
      </c>
      <c r="Q33" s="7"/>
      <c r="R33" s="49"/>
      <c r="S33" s="50"/>
      <c r="T33" s="51"/>
    </row>
    <row r="34" spans="1:20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5">
        <f>P33+1</f>
        <v>38174</v>
      </c>
      <c r="Q34" s="7"/>
      <c r="R34" s="49"/>
      <c r="S34" s="50"/>
      <c r="T34" s="51"/>
    </row>
    <row r="35" spans="1:20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5">
        <f t="shared" si="4"/>
        <v>38175</v>
      </c>
      <c r="Q35" s="7"/>
      <c r="R35" s="49"/>
      <c r="S35" s="50"/>
      <c r="T35" s="51"/>
    </row>
    <row r="36" spans="1:20" ht="12.75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5">
        <f t="shared" si="4"/>
        <v>38176</v>
      </c>
      <c r="Q36" s="8"/>
      <c r="R36" s="49"/>
      <c r="S36" s="50"/>
      <c r="T36" s="51"/>
    </row>
    <row r="37" spans="1:20" ht="13.5" thickBo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6">
        <f t="shared" si="4"/>
        <v>38177</v>
      </c>
      <c r="Q37" s="8"/>
      <c r="R37" s="49"/>
      <c r="S37" s="50"/>
      <c r="T37" s="51"/>
    </row>
    <row r="38" spans="1:20" ht="12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5">
        <f>P37+3</f>
        <v>38180</v>
      </c>
      <c r="Q38" s="8"/>
      <c r="R38" s="49"/>
      <c r="S38" s="50"/>
      <c r="T38" s="51"/>
    </row>
    <row r="39" spans="1:20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5">
        <f>P38+1</f>
        <v>38181</v>
      </c>
      <c r="Q39" s="8"/>
      <c r="R39" s="49"/>
      <c r="S39" s="50"/>
      <c r="T39" s="51"/>
    </row>
    <row r="40" spans="1:20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5">
        <f t="shared" si="4"/>
        <v>38182</v>
      </c>
      <c r="Q40" s="8"/>
      <c r="R40" s="49"/>
      <c r="S40" s="50"/>
      <c r="T40" s="51"/>
    </row>
    <row r="41" spans="1:20" ht="12.75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5">
        <f t="shared" si="4"/>
        <v>38183</v>
      </c>
      <c r="Q41" s="8"/>
      <c r="R41" s="49"/>
      <c r="S41" s="50"/>
      <c r="T41" s="51"/>
    </row>
    <row r="42" spans="1:20" ht="13.5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6">
        <f t="shared" si="4"/>
        <v>38184</v>
      </c>
      <c r="Q42" s="8"/>
      <c r="R42" s="49"/>
      <c r="S42" s="50"/>
      <c r="T42" s="51"/>
    </row>
    <row r="43" spans="1:20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5">
        <f>P42+3</f>
        <v>38187</v>
      </c>
      <c r="Q43" s="8"/>
      <c r="R43" s="49"/>
      <c r="S43" s="50"/>
      <c r="T43" s="51"/>
    </row>
    <row r="44" spans="1:20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5">
        <f>P43+1</f>
        <v>38188</v>
      </c>
      <c r="Q44" s="8"/>
      <c r="R44" s="49"/>
      <c r="S44" s="50"/>
      <c r="T44" s="51"/>
    </row>
    <row r="45" spans="1:20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5">
        <f t="shared" si="4"/>
        <v>38189</v>
      </c>
      <c r="Q45" s="8"/>
      <c r="R45" s="49"/>
      <c r="S45" s="50"/>
      <c r="T45" s="51"/>
    </row>
    <row r="46" spans="1:20" ht="12.75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5">
        <f t="shared" si="4"/>
        <v>38190</v>
      </c>
      <c r="Q46" s="8"/>
      <c r="R46" s="49"/>
      <c r="S46" s="50"/>
      <c r="T46" s="51"/>
    </row>
    <row r="47" spans="1:20" ht="13.5" thickBo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6">
        <f t="shared" si="4"/>
        <v>38191</v>
      </c>
      <c r="Q47" s="8"/>
      <c r="R47" s="52"/>
      <c r="S47" s="53"/>
      <c r="T47" s="54"/>
    </row>
    <row r="48" spans="1:20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5">
        <f>P47+3</f>
        <v>38194</v>
      </c>
      <c r="Q48" s="8"/>
      <c r="R48" s="37" t="str">
        <f>"PLANNING DES CONGÉS
"&amp;YEAR(P$8)&amp;"-"&amp;YEAR(P$8)+1</f>
        <v>PLANNING DES CONGÉS
2004-2005</v>
      </c>
      <c r="S48" s="38"/>
      <c r="T48" s="39"/>
    </row>
    <row r="49" spans="1:20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5">
        <f>P48+1</f>
        <v>38195</v>
      </c>
      <c r="Q49" s="8"/>
      <c r="R49" s="40"/>
      <c r="S49" s="41"/>
      <c r="T49" s="42"/>
    </row>
    <row r="50" spans="1:20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5">
        <f t="shared" si="4"/>
        <v>38196</v>
      </c>
      <c r="Q50" s="8"/>
      <c r="R50" s="40"/>
      <c r="S50" s="41"/>
      <c r="T50" s="42"/>
    </row>
    <row r="51" spans="1:20" ht="12.75">
      <c r="A51" s="2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5">
        <f t="shared" si="4"/>
        <v>38197</v>
      </c>
      <c r="Q51" s="8"/>
      <c r="R51" s="40"/>
      <c r="S51" s="41"/>
      <c r="T51" s="42"/>
    </row>
    <row r="52" spans="1:20" ht="13.5" thickBo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6">
        <f t="shared" si="4"/>
        <v>38198</v>
      </c>
      <c r="Q52" s="8"/>
      <c r="R52" s="40"/>
      <c r="S52" s="41"/>
      <c r="T52" s="42"/>
    </row>
    <row r="53" spans="1:20" ht="12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5">
        <f>P52+3</f>
        <v>38201</v>
      </c>
      <c r="Q53" s="8"/>
      <c r="R53" s="40"/>
      <c r="S53" s="41"/>
      <c r="T53" s="42"/>
    </row>
    <row r="54" spans="1:20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35">
        <f>P53+1</f>
        <v>38202</v>
      </c>
      <c r="Q54" s="8"/>
      <c r="R54" s="40"/>
      <c r="S54" s="41"/>
      <c r="T54" s="42"/>
    </row>
    <row r="55" spans="1:20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5">
        <f t="shared" si="4"/>
        <v>38203</v>
      </c>
      <c r="Q55" s="8"/>
      <c r="R55" s="40"/>
      <c r="S55" s="41"/>
      <c r="T55" s="42"/>
    </row>
    <row r="56" spans="1:20" ht="12.75">
      <c r="A56" s="2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35">
        <f t="shared" si="4"/>
        <v>38204</v>
      </c>
      <c r="Q56" s="8"/>
      <c r="R56" s="40"/>
      <c r="S56" s="41"/>
      <c r="T56" s="42"/>
    </row>
    <row r="57" spans="1:20" ht="13.5" thickBo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6">
        <f t="shared" si="4"/>
        <v>38205</v>
      </c>
      <c r="Q57" s="8"/>
      <c r="R57" s="40"/>
      <c r="S57" s="41"/>
      <c r="T57" s="42"/>
    </row>
    <row r="58" spans="1:20" ht="12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5">
        <f>P57+3</f>
        <v>38208</v>
      </c>
      <c r="Q58" s="7"/>
      <c r="R58" s="40"/>
      <c r="S58" s="41"/>
      <c r="T58" s="42"/>
    </row>
    <row r="59" spans="1:20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35">
        <f>P58+1</f>
        <v>38209</v>
      </c>
      <c r="Q59" s="7"/>
      <c r="R59" s="40"/>
      <c r="S59" s="41"/>
      <c r="T59" s="42"/>
    </row>
    <row r="60" spans="1:20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35">
        <f t="shared" si="4"/>
        <v>38210</v>
      </c>
      <c r="Q60" s="7"/>
      <c r="R60" s="40"/>
      <c r="S60" s="41"/>
      <c r="T60" s="42"/>
    </row>
    <row r="61" spans="1:20" ht="12.75">
      <c r="A61" s="2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5">
        <f t="shared" si="4"/>
        <v>38211</v>
      </c>
      <c r="Q61" s="8"/>
      <c r="R61" s="40"/>
      <c r="S61" s="41"/>
      <c r="T61" s="42"/>
    </row>
    <row r="62" spans="1:20" ht="13.5" thickBo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6">
        <f t="shared" si="4"/>
        <v>38212</v>
      </c>
      <c r="Q62" s="8"/>
      <c r="R62" s="40"/>
      <c r="S62" s="41"/>
      <c r="T62" s="42"/>
    </row>
    <row r="63" spans="1:20" ht="12.7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5">
        <f>P62+3</f>
        <v>38215</v>
      </c>
      <c r="Q63" s="7"/>
      <c r="R63" s="40"/>
      <c r="S63" s="41"/>
      <c r="T63" s="42"/>
    </row>
    <row r="64" spans="1:20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5">
        <f>P63+1</f>
        <v>38216</v>
      </c>
      <c r="Q64" s="7"/>
      <c r="R64" s="40"/>
      <c r="S64" s="41"/>
      <c r="T64" s="42"/>
    </row>
    <row r="65" spans="1:20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5">
        <f t="shared" si="4"/>
        <v>38217</v>
      </c>
      <c r="Q65" s="7"/>
      <c r="R65" s="40"/>
      <c r="S65" s="41"/>
      <c r="T65" s="42"/>
    </row>
    <row r="66" spans="1:20" ht="12.75">
      <c r="A66" s="2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5">
        <f t="shared" si="4"/>
        <v>38218</v>
      </c>
      <c r="Q66" s="8"/>
      <c r="R66" s="40"/>
      <c r="S66" s="41"/>
      <c r="T66" s="42"/>
    </row>
    <row r="67" spans="1:20" ht="13.5" thickBo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6">
        <f t="shared" si="4"/>
        <v>38219</v>
      </c>
      <c r="Q67" s="8"/>
      <c r="R67" s="40"/>
      <c r="S67" s="41"/>
      <c r="T67" s="42"/>
    </row>
    <row r="68" spans="1:20" ht="12.7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5">
        <f>P67+3</f>
        <v>38222</v>
      </c>
      <c r="Q68" s="7"/>
      <c r="R68" s="40"/>
      <c r="S68" s="41"/>
      <c r="T68" s="42"/>
    </row>
    <row r="69" spans="1:20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5">
        <f>P68+1</f>
        <v>38223</v>
      </c>
      <c r="Q69" s="7"/>
      <c r="R69" s="40"/>
      <c r="S69" s="41"/>
      <c r="T69" s="42"/>
    </row>
    <row r="70" spans="1:20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5">
        <f t="shared" si="4"/>
        <v>38224</v>
      </c>
      <c r="Q70" s="7"/>
      <c r="R70" s="40"/>
      <c r="S70" s="41"/>
      <c r="T70" s="42"/>
    </row>
    <row r="71" spans="1:20" ht="12.75">
      <c r="A71" s="28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35">
        <f t="shared" si="4"/>
        <v>38225</v>
      </c>
      <c r="Q71" s="8"/>
      <c r="R71" s="40"/>
      <c r="S71" s="41"/>
      <c r="T71" s="42"/>
    </row>
    <row r="72" spans="1:20" ht="13.5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6">
        <f t="shared" si="4"/>
        <v>38226</v>
      </c>
      <c r="Q72" s="8"/>
      <c r="R72" s="40"/>
      <c r="S72" s="41"/>
      <c r="T72" s="42"/>
    </row>
    <row r="73" spans="1:20" ht="12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5">
        <f>P72+3</f>
        <v>38229</v>
      </c>
      <c r="Q73" s="7"/>
      <c r="R73" s="40"/>
      <c r="S73" s="41"/>
      <c r="T73" s="42"/>
    </row>
    <row r="74" spans="1:20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35">
        <f>P73+1</f>
        <v>38230</v>
      </c>
      <c r="Q74" s="7"/>
      <c r="R74" s="40"/>
      <c r="S74" s="41"/>
      <c r="T74" s="42"/>
    </row>
    <row r="75" spans="1:20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35">
        <f t="shared" si="4"/>
        <v>38231</v>
      </c>
      <c r="Q75" s="7"/>
      <c r="R75" s="40"/>
      <c r="S75" s="41"/>
      <c r="T75" s="42"/>
    </row>
    <row r="76" spans="1:20" ht="12.75">
      <c r="A76" s="28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5">
        <f t="shared" si="4"/>
        <v>38232</v>
      </c>
      <c r="Q76" s="8"/>
      <c r="R76" s="40"/>
      <c r="S76" s="41"/>
      <c r="T76" s="42"/>
    </row>
    <row r="77" spans="1:20" ht="13.5" thickBo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6">
        <f t="shared" si="4"/>
        <v>38233</v>
      </c>
      <c r="Q77" s="8"/>
      <c r="R77" s="40"/>
      <c r="S77" s="41"/>
      <c r="T77" s="42"/>
    </row>
    <row r="78" spans="1:20" ht="12.7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5">
        <f>P77+3</f>
        <v>38236</v>
      </c>
      <c r="Q78" s="7"/>
      <c r="R78" s="40"/>
      <c r="S78" s="41"/>
      <c r="T78" s="42"/>
    </row>
    <row r="79" spans="1:20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35">
        <f>P78+1</f>
        <v>38237</v>
      </c>
      <c r="Q79" s="7"/>
      <c r="R79" s="40"/>
      <c r="S79" s="41"/>
      <c r="T79" s="42"/>
    </row>
    <row r="80" spans="1:20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35">
        <f t="shared" si="4"/>
        <v>38238</v>
      </c>
      <c r="Q80" s="7"/>
      <c r="R80" s="40"/>
      <c r="S80" s="41"/>
      <c r="T80" s="42"/>
    </row>
    <row r="81" spans="1:20" ht="12.75">
      <c r="A81" s="2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35">
        <f t="shared" si="4"/>
        <v>38239</v>
      </c>
      <c r="Q81" s="8"/>
      <c r="R81" s="40"/>
      <c r="S81" s="41"/>
      <c r="T81" s="42"/>
    </row>
    <row r="82" spans="1:20" ht="13.5" thickBo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6">
        <f t="shared" si="4"/>
        <v>38240</v>
      </c>
      <c r="Q82" s="8"/>
      <c r="R82" s="40"/>
      <c r="S82" s="41"/>
      <c r="T82" s="42"/>
    </row>
    <row r="83" spans="1:20" ht="12.7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5">
        <f>P82+3</f>
        <v>38243</v>
      </c>
      <c r="Q83" s="7"/>
      <c r="R83" s="40"/>
      <c r="S83" s="41"/>
      <c r="T83" s="42"/>
    </row>
    <row r="84" spans="1:20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35">
        <f aca="true" t="shared" si="5" ref="P84:P147">P83+1</f>
        <v>38244</v>
      </c>
      <c r="Q84" s="7"/>
      <c r="R84" s="40"/>
      <c r="S84" s="41"/>
      <c r="T84" s="42"/>
    </row>
    <row r="85" spans="1:20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35">
        <f t="shared" si="5"/>
        <v>38245</v>
      </c>
      <c r="Q85" s="7"/>
      <c r="R85" s="40"/>
      <c r="S85" s="41"/>
      <c r="T85" s="42"/>
    </row>
    <row r="86" spans="1:20" ht="12.75">
      <c r="A86" s="28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35">
        <f t="shared" si="5"/>
        <v>38246</v>
      </c>
      <c r="Q86" s="8"/>
      <c r="R86" s="40"/>
      <c r="S86" s="41"/>
      <c r="T86" s="42"/>
    </row>
    <row r="87" spans="1:20" ht="13.5" thickBo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6">
        <f t="shared" si="5"/>
        <v>38247</v>
      </c>
      <c r="Q87" s="8"/>
      <c r="R87" s="43"/>
      <c r="S87" s="44"/>
      <c r="T87" s="45"/>
    </row>
    <row r="88" spans="1:20" ht="12.7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5">
        <f>P87+3</f>
        <v>38250</v>
      </c>
      <c r="Q88" s="7"/>
      <c r="R88" s="37" t="str">
        <f>"PLANNING DES CONGÉS
"&amp;YEAR(P$8)&amp;"-"&amp;YEAR(P$8)+1</f>
        <v>PLANNING DES CONGÉS
2004-2005</v>
      </c>
      <c r="S88" s="38"/>
      <c r="T88" s="39"/>
    </row>
    <row r="89" spans="1:20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35">
        <f>P88+1</f>
        <v>38251</v>
      </c>
      <c r="Q89" s="7"/>
      <c r="R89" s="40"/>
      <c r="S89" s="41"/>
      <c r="T89" s="42"/>
    </row>
    <row r="90" spans="1:20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35">
        <f t="shared" si="5"/>
        <v>38252</v>
      </c>
      <c r="Q90" s="7"/>
      <c r="R90" s="40"/>
      <c r="S90" s="41"/>
      <c r="T90" s="42"/>
    </row>
    <row r="91" spans="1:20" ht="12.75">
      <c r="A91" s="28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35">
        <f t="shared" si="5"/>
        <v>38253</v>
      </c>
      <c r="Q91" s="8"/>
      <c r="R91" s="40"/>
      <c r="S91" s="41"/>
      <c r="T91" s="42"/>
    </row>
    <row r="92" spans="1:20" ht="13.5" thickBo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6">
        <f t="shared" si="5"/>
        <v>38254</v>
      </c>
      <c r="Q92" s="8"/>
      <c r="R92" s="40"/>
      <c r="S92" s="41"/>
      <c r="T92" s="42"/>
    </row>
    <row r="93" spans="1:20" ht="12.7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5">
        <f>P92+3</f>
        <v>38257</v>
      </c>
      <c r="Q93" s="7"/>
      <c r="R93" s="40"/>
      <c r="S93" s="41"/>
      <c r="T93" s="42"/>
    </row>
    <row r="94" spans="1:20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35">
        <f>P93+1</f>
        <v>38258</v>
      </c>
      <c r="Q94" s="7"/>
      <c r="R94" s="40"/>
      <c r="S94" s="41"/>
      <c r="T94" s="42"/>
    </row>
    <row r="95" spans="1:20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35">
        <f t="shared" si="5"/>
        <v>38259</v>
      </c>
      <c r="Q95" s="7"/>
      <c r="R95" s="40"/>
      <c r="S95" s="41"/>
      <c r="T95" s="42"/>
    </row>
    <row r="96" spans="1:20" ht="12.75">
      <c r="A96" s="28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35">
        <f t="shared" si="5"/>
        <v>38260</v>
      </c>
      <c r="Q96" s="8"/>
      <c r="R96" s="40"/>
      <c r="S96" s="41"/>
      <c r="T96" s="42"/>
    </row>
    <row r="97" spans="1:20" ht="13.5" thickBo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6">
        <f t="shared" si="5"/>
        <v>38261</v>
      </c>
      <c r="Q97" s="8"/>
      <c r="R97" s="40"/>
      <c r="S97" s="41"/>
      <c r="T97" s="42"/>
    </row>
    <row r="98" spans="1:20" ht="12.7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5">
        <f>P97+3</f>
        <v>38264</v>
      </c>
      <c r="Q98" s="7"/>
      <c r="R98" s="40"/>
      <c r="S98" s="41"/>
      <c r="T98" s="42"/>
    </row>
    <row r="99" spans="1:20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35">
        <f>P98+1</f>
        <v>38265</v>
      </c>
      <c r="Q99" s="7"/>
      <c r="R99" s="40"/>
      <c r="S99" s="41"/>
      <c r="T99" s="42"/>
    </row>
    <row r="100" spans="1:20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35">
        <f t="shared" si="5"/>
        <v>38266</v>
      </c>
      <c r="Q100" s="7"/>
      <c r="R100" s="40"/>
      <c r="S100" s="41"/>
      <c r="T100" s="42"/>
    </row>
    <row r="101" spans="1:20" ht="12.75">
      <c r="A101" s="28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35">
        <f t="shared" si="5"/>
        <v>38267</v>
      </c>
      <c r="Q101" s="8"/>
      <c r="R101" s="40"/>
      <c r="S101" s="41"/>
      <c r="T101" s="42"/>
    </row>
    <row r="102" spans="1:20" ht="13.5" thickBo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36">
        <f t="shared" si="5"/>
        <v>38268</v>
      </c>
      <c r="Q102" s="8"/>
      <c r="R102" s="40"/>
      <c r="S102" s="41"/>
      <c r="T102" s="42"/>
    </row>
    <row r="103" spans="1:20" ht="12.7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5">
        <f>P102+3</f>
        <v>38271</v>
      </c>
      <c r="Q103" s="7"/>
      <c r="R103" s="40"/>
      <c r="S103" s="41"/>
      <c r="T103" s="42"/>
    </row>
    <row r="104" spans="1:20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35">
        <f>P103+1</f>
        <v>38272</v>
      </c>
      <c r="Q104" s="7"/>
      <c r="R104" s="40"/>
      <c r="S104" s="41"/>
      <c r="T104" s="42"/>
    </row>
    <row r="105" spans="1:20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35">
        <f t="shared" si="5"/>
        <v>38273</v>
      </c>
      <c r="Q105" s="7"/>
      <c r="R105" s="40"/>
      <c r="S105" s="41"/>
      <c r="T105" s="42"/>
    </row>
    <row r="106" spans="1:20" ht="12.75">
      <c r="A106" s="28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35">
        <f t="shared" si="5"/>
        <v>38274</v>
      </c>
      <c r="Q106" s="8"/>
      <c r="R106" s="40"/>
      <c r="S106" s="41"/>
      <c r="T106" s="42"/>
    </row>
    <row r="107" spans="1:20" ht="13.5" thickBo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6">
        <f t="shared" si="5"/>
        <v>38275</v>
      </c>
      <c r="Q107" s="8"/>
      <c r="R107" s="40"/>
      <c r="S107" s="41"/>
      <c r="T107" s="42"/>
    </row>
    <row r="108" spans="1:20" ht="12.7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5">
        <f>P107+3</f>
        <v>38278</v>
      </c>
      <c r="Q108" s="7"/>
      <c r="R108" s="40"/>
      <c r="S108" s="41"/>
      <c r="T108" s="42"/>
    </row>
    <row r="109" spans="1:20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35">
        <f>P108+1</f>
        <v>38279</v>
      </c>
      <c r="Q109" s="7"/>
      <c r="R109" s="40"/>
      <c r="S109" s="41"/>
      <c r="T109" s="42"/>
    </row>
    <row r="110" spans="1:20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35">
        <f t="shared" si="5"/>
        <v>38280</v>
      </c>
      <c r="Q110" s="7"/>
      <c r="R110" s="40"/>
      <c r="S110" s="41"/>
      <c r="T110" s="42"/>
    </row>
    <row r="111" spans="1:20" ht="12.75">
      <c r="A111" s="28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35">
        <f t="shared" si="5"/>
        <v>38281</v>
      </c>
      <c r="Q111" s="8"/>
      <c r="R111" s="40"/>
      <c r="S111" s="41"/>
      <c r="T111" s="42"/>
    </row>
    <row r="112" spans="1:20" ht="13.5" thickBo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6">
        <f t="shared" si="5"/>
        <v>38282</v>
      </c>
      <c r="Q112" s="8"/>
      <c r="R112" s="40"/>
      <c r="S112" s="41"/>
      <c r="T112" s="42"/>
    </row>
    <row r="113" spans="1:20" ht="12.7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5">
        <f>P112+3</f>
        <v>38285</v>
      </c>
      <c r="Q113" s="7"/>
      <c r="R113" s="40"/>
      <c r="S113" s="41"/>
      <c r="T113" s="42"/>
    </row>
    <row r="114" spans="1:20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35">
        <f>P113+1</f>
        <v>38286</v>
      </c>
      <c r="Q114" s="7"/>
      <c r="R114" s="40"/>
      <c r="S114" s="41"/>
      <c r="T114" s="42"/>
    </row>
    <row r="115" spans="1:20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35">
        <f t="shared" si="5"/>
        <v>38287</v>
      </c>
      <c r="Q115" s="7"/>
      <c r="R115" s="40"/>
      <c r="S115" s="41"/>
      <c r="T115" s="42"/>
    </row>
    <row r="116" spans="1:20" ht="12.75">
      <c r="A116" s="28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35">
        <f t="shared" si="5"/>
        <v>38288</v>
      </c>
      <c r="Q116" s="8"/>
      <c r="R116" s="40"/>
      <c r="S116" s="41"/>
      <c r="T116" s="42"/>
    </row>
    <row r="117" spans="1:20" ht="13.5" thickBo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6">
        <f t="shared" si="5"/>
        <v>38289</v>
      </c>
      <c r="Q117" s="8"/>
      <c r="R117" s="40"/>
      <c r="S117" s="41"/>
      <c r="T117" s="42"/>
    </row>
    <row r="118" spans="1:20" ht="12.7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35">
        <f>P117+3</f>
        <v>38292</v>
      </c>
      <c r="Q118" s="7"/>
      <c r="R118" s="40"/>
      <c r="S118" s="41"/>
      <c r="T118" s="42"/>
    </row>
    <row r="119" spans="1:20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35">
        <f>P118+1</f>
        <v>38293</v>
      </c>
      <c r="Q119" s="7"/>
      <c r="R119" s="40"/>
      <c r="S119" s="41"/>
      <c r="T119" s="42"/>
    </row>
    <row r="120" spans="1:20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35">
        <f t="shared" si="5"/>
        <v>38294</v>
      </c>
      <c r="Q120" s="7"/>
      <c r="R120" s="40"/>
      <c r="S120" s="41"/>
      <c r="T120" s="42"/>
    </row>
    <row r="121" spans="1:20" ht="12.75">
      <c r="A121" s="28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35">
        <f t="shared" si="5"/>
        <v>38295</v>
      </c>
      <c r="Q121" s="8"/>
      <c r="R121" s="40"/>
      <c r="S121" s="41"/>
      <c r="T121" s="42"/>
    </row>
    <row r="122" spans="1:20" ht="13.5" thickBo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6">
        <f t="shared" si="5"/>
        <v>38296</v>
      </c>
      <c r="Q122" s="8"/>
      <c r="R122" s="40"/>
      <c r="S122" s="41"/>
      <c r="T122" s="42"/>
    </row>
    <row r="123" spans="1:20" ht="12.7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35">
        <f>P122+3</f>
        <v>38299</v>
      </c>
      <c r="Q123" s="7"/>
      <c r="R123" s="40"/>
      <c r="S123" s="41"/>
      <c r="T123" s="42"/>
    </row>
    <row r="124" spans="1:20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35">
        <f>P123+1</f>
        <v>38300</v>
      </c>
      <c r="Q124" s="7"/>
      <c r="R124" s="40"/>
      <c r="S124" s="41"/>
      <c r="T124" s="42"/>
    </row>
    <row r="125" spans="1:20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35">
        <f t="shared" si="5"/>
        <v>38301</v>
      </c>
      <c r="Q125" s="7"/>
      <c r="R125" s="40"/>
      <c r="S125" s="41"/>
      <c r="T125" s="42"/>
    </row>
    <row r="126" spans="1:20" ht="12.75">
      <c r="A126" s="28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35">
        <f t="shared" si="5"/>
        <v>38302</v>
      </c>
      <c r="Q126" s="8"/>
      <c r="R126" s="40"/>
      <c r="S126" s="41"/>
      <c r="T126" s="42"/>
    </row>
    <row r="127" spans="1:20" ht="13.5" thickBo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6">
        <f t="shared" si="5"/>
        <v>38303</v>
      </c>
      <c r="Q127" s="8"/>
      <c r="R127" s="43"/>
      <c r="S127" s="44"/>
      <c r="T127" s="45"/>
    </row>
    <row r="128" spans="1:20" ht="12.7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35">
        <f>P127+3</f>
        <v>38306</v>
      </c>
      <c r="Q128" s="7"/>
      <c r="R128" s="37" t="str">
        <f>"PLANNING DES CONGÉS
"&amp;YEAR(P$8)&amp;"-"&amp;YEAR(P$8)+1</f>
        <v>PLANNING DES CONGÉS
2004-2005</v>
      </c>
      <c r="S128" s="38"/>
      <c r="T128" s="39"/>
    </row>
    <row r="129" spans="1:20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35">
        <f>P128+1</f>
        <v>38307</v>
      </c>
      <c r="Q129" s="7"/>
      <c r="R129" s="40"/>
      <c r="S129" s="41"/>
      <c r="T129" s="42"/>
    </row>
    <row r="130" spans="1:20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35">
        <f t="shared" si="5"/>
        <v>38308</v>
      </c>
      <c r="Q130" s="7"/>
      <c r="R130" s="40"/>
      <c r="S130" s="41"/>
      <c r="T130" s="42"/>
    </row>
    <row r="131" spans="1:20" ht="12.75">
      <c r="A131" s="28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35">
        <f t="shared" si="5"/>
        <v>38309</v>
      </c>
      <c r="Q131" s="8"/>
      <c r="R131" s="40"/>
      <c r="S131" s="41"/>
      <c r="T131" s="42"/>
    </row>
    <row r="132" spans="1:20" ht="13.5" thickBo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36">
        <f t="shared" si="5"/>
        <v>38310</v>
      </c>
      <c r="Q132" s="8"/>
      <c r="R132" s="40"/>
      <c r="S132" s="41"/>
      <c r="T132" s="42"/>
    </row>
    <row r="133" spans="1:20" ht="12.7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35">
        <f>P132+3</f>
        <v>38313</v>
      </c>
      <c r="Q133" s="7"/>
      <c r="R133" s="40"/>
      <c r="S133" s="41"/>
      <c r="T133" s="42"/>
    </row>
    <row r="134" spans="1:20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35">
        <f>P133+1</f>
        <v>38314</v>
      </c>
      <c r="Q134" s="7"/>
      <c r="R134" s="40"/>
      <c r="S134" s="41"/>
      <c r="T134" s="42"/>
    </row>
    <row r="135" spans="1:20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35">
        <f t="shared" si="5"/>
        <v>38315</v>
      </c>
      <c r="Q135" s="7"/>
      <c r="R135" s="40"/>
      <c r="S135" s="41"/>
      <c r="T135" s="42"/>
    </row>
    <row r="136" spans="1:20" ht="12.75">
      <c r="A136" s="28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35">
        <f t="shared" si="5"/>
        <v>38316</v>
      </c>
      <c r="Q136" s="8"/>
      <c r="R136" s="40"/>
      <c r="S136" s="41"/>
      <c r="T136" s="42"/>
    </row>
    <row r="137" spans="1:20" ht="13.5" thickBo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6">
        <f t="shared" si="5"/>
        <v>38317</v>
      </c>
      <c r="Q137" s="8"/>
      <c r="R137" s="40"/>
      <c r="S137" s="41"/>
      <c r="T137" s="42"/>
    </row>
    <row r="138" spans="1:20" ht="12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35">
        <f>P137+3</f>
        <v>38320</v>
      </c>
      <c r="Q138" s="7"/>
      <c r="R138" s="40"/>
      <c r="S138" s="41"/>
      <c r="T138" s="42"/>
    </row>
    <row r="139" spans="1:20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35">
        <f>P138+1</f>
        <v>38321</v>
      </c>
      <c r="Q139" s="7"/>
      <c r="R139" s="40"/>
      <c r="S139" s="41"/>
      <c r="T139" s="42"/>
    </row>
    <row r="140" spans="1:20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35">
        <f t="shared" si="5"/>
        <v>38322</v>
      </c>
      <c r="Q140" s="7"/>
      <c r="R140" s="40"/>
      <c r="S140" s="41"/>
      <c r="T140" s="42"/>
    </row>
    <row r="141" spans="1:20" ht="12.75">
      <c r="A141" s="28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35">
        <f t="shared" si="5"/>
        <v>38323</v>
      </c>
      <c r="Q141" s="8"/>
      <c r="R141" s="40"/>
      <c r="S141" s="41"/>
      <c r="T141" s="42"/>
    </row>
    <row r="142" spans="1:20" ht="13.5" thickBo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6">
        <f t="shared" si="5"/>
        <v>38324</v>
      </c>
      <c r="Q142" s="8"/>
      <c r="R142" s="40"/>
      <c r="S142" s="41"/>
      <c r="T142" s="42"/>
    </row>
    <row r="143" spans="1:20" ht="12.7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35">
        <f>P142+3</f>
        <v>38327</v>
      </c>
      <c r="Q143" s="7"/>
      <c r="R143" s="40"/>
      <c r="S143" s="41"/>
      <c r="T143" s="42"/>
    </row>
    <row r="144" spans="1:20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35">
        <f>P143+1</f>
        <v>38328</v>
      </c>
      <c r="Q144" s="7"/>
      <c r="R144" s="40"/>
      <c r="S144" s="41"/>
      <c r="T144" s="42"/>
    </row>
    <row r="145" spans="1:20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35">
        <f t="shared" si="5"/>
        <v>38329</v>
      </c>
      <c r="Q145" s="7"/>
      <c r="R145" s="40"/>
      <c r="S145" s="41"/>
      <c r="T145" s="42"/>
    </row>
    <row r="146" spans="1:20" ht="12.75">
      <c r="A146" s="28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35">
        <f t="shared" si="5"/>
        <v>38330</v>
      </c>
      <c r="Q146" s="8"/>
      <c r="R146" s="40"/>
      <c r="S146" s="41"/>
      <c r="T146" s="42"/>
    </row>
    <row r="147" spans="1:20" ht="13.5" thickBo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6">
        <f t="shared" si="5"/>
        <v>38331</v>
      </c>
      <c r="Q147" s="8"/>
      <c r="R147" s="40"/>
      <c r="S147" s="41"/>
      <c r="T147" s="42"/>
    </row>
    <row r="148" spans="1:20" ht="12.7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35">
        <f>P147+3</f>
        <v>38334</v>
      </c>
      <c r="Q148" s="7"/>
      <c r="R148" s="40"/>
      <c r="S148" s="41"/>
      <c r="T148" s="42"/>
    </row>
    <row r="149" spans="1:20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35">
        <f aca="true" t="shared" si="6" ref="P149:P212">P148+1</f>
        <v>38335</v>
      </c>
      <c r="Q149" s="7"/>
      <c r="R149" s="40"/>
      <c r="S149" s="41"/>
      <c r="T149" s="42"/>
    </row>
    <row r="150" spans="1:20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35">
        <f t="shared" si="6"/>
        <v>38336</v>
      </c>
      <c r="Q150" s="7"/>
      <c r="R150" s="40"/>
      <c r="S150" s="41"/>
      <c r="T150" s="42"/>
    </row>
    <row r="151" spans="1:20" ht="12.75">
      <c r="A151" s="28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35">
        <f t="shared" si="6"/>
        <v>38337</v>
      </c>
      <c r="Q151" s="8"/>
      <c r="R151" s="40"/>
      <c r="S151" s="41"/>
      <c r="T151" s="42"/>
    </row>
    <row r="152" spans="1:20" ht="13.5" thickBo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36">
        <f t="shared" si="6"/>
        <v>38338</v>
      </c>
      <c r="Q152" s="8"/>
      <c r="R152" s="40"/>
      <c r="S152" s="41"/>
      <c r="T152" s="42"/>
    </row>
    <row r="153" spans="1:20" ht="12.7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35">
        <f>P152+3</f>
        <v>38341</v>
      </c>
      <c r="Q153" s="7"/>
      <c r="R153" s="40"/>
      <c r="S153" s="41"/>
      <c r="T153" s="42"/>
    </row>
    <row r="154" spans="1:20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35">
        <f>P153+1</f>
        <v>38342</v>
      </c>
      <c r="Q154" s="7"/>
      <c r="R154" s="40"/>
      <c r="S154" s="41"/>
      <c r="T154" s="42"/>
    </row>
    <row r="155" spans="1:20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35">
        <f t="shared" si="6"/>
        <v>38343</v>
      </c>
      <c r="Q155" s="7"/>
      <c r="R155" s="40"/>
      <c r="S155" s="41"/>
      <c r="T155" s="42"/>
    </row>
    <row r="156" spans="1:20" ht="12.75">
      <c r="A156" s="28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35">
        <f t="shared" si="6"/>
        <v>38344</v>
      </c>
      <c r="Q156" s="8"/>
      <c r="R156" s="40"/>
      <c r="S156" s="41"/>
      <c r="T156" s="42"/>
    </row>
    <row r="157" spans="1:20" ht="13.5" thickBo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36">
        <f t="shared" si="6"/>
        <v>38345</v>
      </c>
      <c r="Q157" s="8"/>
      <c r="R157" s="40"/>
      <c r="S157" s="41"/>
      <c r="T157" s="42"/>
    </row>
    <row r="158" spans="1:20" ht="12.7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35">
        <f>P157+3</f>
        <v>38348</v>
      </c>
      <c r="Q158" s="7"/>
      <c r="R158" s="40"/>
      <c r="S158" s="41"/>
      <c r="T158" s="42"/>
    </row>
    <row r="159" spans="1:20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35">
        <f>P158+1</f>
        <v>38349</v>
      </c>
      <c r="Q159" s="7"/>
      <c r="R159" s="40"/>
      <c r="S159" s="41"/>
      <c r="T159" s="42"/>
    </row>
    <row r="160" spans="1:20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35">
        <f t="shared" si="6"/>
        <v>38350</v>
      </c>
      <c r="Q160" s="7"/>
      <c r="R160" s="40"/>
      <c r="S160" s="41"/>
      <c r="T160" s="42"/>
    </row>
    <row r="161" spans="1:20" ht="12.75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35">
        <f t="shared" si="6"/>
        <v>38351</v>
      </c>
      <c r="Q161" s="7"/>
      <c r="R161" s="40"/>
      <c r="S161" s="41"/>
      <c r="T161" s="42"/>
    </row>
    <row r="162" spans="1:20" ht="13.5" thickBo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36">
        <f t="shared" si="6"/>
        <v>38352</v>
      </c>
      <c r="Q162" s="7"/>
      <c r="R162" s="40"/>
      <c r="S162" s="41"/>
      <c r="T162" s="42"/>
    </row>
    <row r="163" spans="1:20" ht="12.7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35">
        <f>P162+3</f>
        <v>38355</v>
      </c>
      <c r="Q163" s="7"/>
      <c r="R163" s="40"/>
      <c r="S163" s="41"/>
      <c r="T163" s="42"/>
    </row>
    <row r="164" spans="1:20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35">
        <f>P163+1</f>
        <v>38356</v>
      </c>
      <c r="Q164" s="7"/>
      <c r="R164" s="40"/>
      <c r="S164" s="41"/>
      <c r="T164" s="42"/>
    </row>
    <row r="165" spans="1:20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35">
        <f t="shared" si="6"/>
        <v>38357</v>
      </c>
      <c r="Q165" s="7"/>
      <c r="R165" s="40"/>
      <c r="S165" s="41"/>
      <c r="T165" s="42"/>
    </row>
    <row r="166" spans="1:20" ht="12.75">
      <c r="A166" s="28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35">
        <f t="shared" si="6"/>
        <v>38358</v>
      </c>
      <c r="Q166" s="8"/>
      <c r="R166" s="40"/>
      <c r="S166" s="41"/>
      <c r="T166" s="42"/>
    </row>
    <row r="167" spans="1:20" ht="13.5" thickBo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6">
        <f t="shared" si="6"/>
        <v>38359</v>
      </c>
      <c r="Q167" s="8"/>
      <c r="R167" s="43"/>
      <c r="S167" s="44"/>
      <c r="T167" s="45"/>
    </row>
    <row r="168" spans="1:20" ht="12.7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35">
        <f>P167+3</f>
        <v>38362</v>
      </c>
      <c r="Q168" s="7"/>
      <c r="R168" s="37" t="str">
        <f>"PLANNING DES CONGÉS
"&amp;YEAR(P$8)&amp;"-"&amp;YEAR(P$8)+1</f>
        <v>PLANNING DES CONGÉS
2004-2005</v>
      </c>
      <c r="S168" s="38"/>
      <c r="T168" s="39"/>
    </row>
    <row r="169" spans="1:20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35">
        <f>P168+1</f>
        <v>38363</v>
      </c>
      <c r="Q169" s="7"/>
      <c r="R169" s="40"/>
      <c r="S169" s="41"/>
      <c r="T169" s="42"/>
    </row>
    <row r="170" spans="1:20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35">
        <f t="shared" si="6"/>
        <v>38364</v>
      </c>
      <c r="Q170" s="7"/>
      <c r="R170" s="40"/>
      <c r="S170" s="41"/>
      <c r="T170" s="42"/>
    </row>
    <row r="171" spans="1:20" ht="12.75">
      <c r="A171" s="28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35">
        <f t="shared" si="6"/>
        <v>38365</v>
      </c>
      <c r="Q171" s="8"/>
      <c r="R171" s="40"/>
      <c r="S171" s="41"/>
      <c r="T171" s="42"/>
    </row>
    <row r="172" spans="1:20" ht="13.5" thickBo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36">
        <f t="shared" si="6"/>
        <v>38366</v>
      </c>
      <c r="Q172" s="8"/>
      <c r="R172" s="40"/>
      <c r="S172" s="41"/>
      <c r="T172" s="42"/>
    </row>
    <row r="173" spans="1:20" ht="12.7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35">
        <f>P172+3</f>
        <v>38369</v>
      </c>
      <c r="Q173" s="7"/>
      <c r="R173" s="40"/>
      <c r="S173" s="41"/>
      <c r="T173" s="42"/>
    </row>
    <row r="174" spans="1:20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35">
        <f>P173+1</f>
        <v>38370</v>
      </c>
      <c r="Q174" s="7"/>
      <c r="R174" s="40"/>
      <c r="S174" s="41"/>
      <c r="T174" s="42"/>
    </row>
    <row r="175" spans="1:20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35">
        <f t="shared" si="6"/>
        <v>38371</v>
      </c>
      <c r="Q175" s="7"/>
      <c r="R175" s="40"/>
      <c r="S175" s="41"/>
      <c r="T175" s="42"/>
    </row>
    <row r="176" spans="1:20" ht="12.75">
      <c r="A176" s="28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35">
        <f t="shared" si="6"/>
        <v>38372</v>
      </c>
      <c r="Q176" s="8"/>
      <c r="R176" s="40"/>
      <c r="S176" s="41"/>
      <c r="T176" s="42"/>
    </row>
    <row r="177" spans="1:20" ht="13.5" thickBo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36">
        <f t="shared" si="6"/>
        <v>38373</v>
      </c>
      <c r="Q177" s="8"/>
      <c r="R177" s="40"/>
      <c r="S177" s="41"/>
      <c r="T177" s="42"/>
    </row>
    <row r="178" spans="1:20" ht="12.7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35">
        <f>P177+3</f>
        <v>38376</v>
      </c>
      <c r="Q178" s="7"/>
      <c r="R178" s="40"/>
      <c r="S178" s="41"/>
      <c r="T178" s="42"/>
    </row>
    <row r="179" spans="1:20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35">
        <f>P178+1</f>
        <v>38377</v>
      </c>
      <c r="Q179" s="7"/>
      <c r="R179" s="40"/>
      <c r="S179" s="41"/>
      <c r="T179" s="42"/>
    </row>
    <row r="180" spans="1:20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35">
        <f t="shared" si="6"/>
        <v>38378</v>
      </c>
      <c r="Q180" s="7"/>
      <c r="R180" s="40"/>
      <c r="S180" s="41"/>
      <c r="T180" s="42"/>
    </row>
    <row r="181" spans="1:20" ht="12.75">
      <c r="A181" s="28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35">
        <f t="shared" si="6"/>
        <v>38379</v>
      </c>
      <c r="Q181" s="8"/>
      <c r="R181" s="40"/>
      <c r="S181" s="41"/>
      <c r="T181" s="42"/>
    </row>
    <row r="182" spans="1:20" ht="13.5" thickBo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36">
        <f t="shared" si="6"/>
        <v>38380</v>
      </c>
      <c r="Q182" s="8"/>
      <c r="R182" s="40"/>
      <c r="S182" s="41"/>
      <c r="T182" s="42"/>
    </row>
    <row r="183" spans="1:20" ht="12.7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35">
        <f>P182+3</f>
        <v>38383</v>
      </c>
      <c r="Q183" s="7"/>
      <c r="R183" s="40"/>
      <c r="S183" s="41"/>
      <c r="T183" s="42"/>
    </row>
    <row r="184" spans="1:20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35">
        <f>P183+1</f>
        <v>38384</v>
      </c>
      <c r="Q184" s="7"/>
      <c r="R184" s="40"/>
      <c r="S184" s="41"/>
      <c r="T184" s="42"/>
    </row>
    <row r="185" spans="1:20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35">
        <f t="shared" si="6"/>
        <v>38385</v>
      </c>
      <c r="Q185" s="7"/>
      <c r="R185" s="40"/>
      <c r="S185" s="41"/>
      <c r="T185" s="42"/>
    </row>
    <row r="186" spans="1:20" ht="12.75">
      <c r="A186" s="28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35">
        <f t="shared" si="6"/>
        <v>38386</v>
      </c>
      <c r="Q186" s="8"/>
      <c r="R186" s="40"/>
      <c r="S186" s="41"/>
      <c r="T186" s="42"/>
    </row>
    <row r="187" spans="1:20" ht="13.5" thickBo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36">
        <f t="shared" si="6"/>
        <v>38387</v>
      </c>
      <c r="Q187" s="8"/>
      <c r="R187" s="40"/>
      <c r="S187" s="41"/>
      <c r="T187" s="42"/>
    </row>
    <row r="188" spans="1:20" ht="12.7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35">
        <f>P187+3</f>
        <v>38390</v>
      </c>
      <c r="Q188" s="7"/>
      <c r="R188" s="40"/>
      <c r="S188" s="41"/>
      <c r="T188" s="42"/>
    </row>
    <row r="189" spans="1:20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35">
        <f>P188+1</f>
        <v>38391</v>
      </c>
      <c r="Q189" s="7"/>
      <c r="R189" s="40"/>
      <c r="S189" s="41"/>
      <c r="T189" s="42"/>
    </row>
    <row r="190" spans="1:20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35">
        <f t="shared" si="6"/>
        <v>38392</v>
      </c>
      <c r="Q190" s="7"/>
      <c r="R190" s="40"/>
      <c r="S190" s="41"/>
      <c r="T190" s="42"/>
    </row>
    <row r="191" spans="1:20" ht="12.75">
      <c r="A191" s="28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35">
        <f t="shared" si="6"/>
        <v>38393</v>
      </c>
      <c r="Q191" s="8"/>
      <c r="R191" s="40"/>
      <c r="S191" s="41"/>
      <c r="T191" s="42"/>
    </row>
    <row r="192" spans="1:20" ht="13.5" thickBo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36">
        <f t="shared" si="6"/>
        <v>38394</v>
      </c>
      <c r="Q192" s="8"/>
      <c r="R192" s="40"/>
      <c r="S192" s="41"/>
      <c r="T192" s="42"/>
    </row>
    <row r="193" spans="1:20" ht="12.7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35">
        <f>P192+3</f>
        <v>38397</v>
      </c>
      <c r="Q193" s="7"/>
      <c r="R193" s="40"/>
      <c r="S193" s="41"/>
      <c r="T193" s="42"/>
    </row>
    <row r="194" spans="1:20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35">
        <f>P193+1</f>
        <v>38398</v>
      </c>
      <c r="Q194" s="7"/>
      <c r="R194" s="40"/>
      <c r="S194" s="41"/>
      <c r="T194" s="42"/>
    </row>
    <row r="195" spans="1:20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35">
        <f t="shared" si="6"/>
        <v>38399</v>
      </c>
      <c r="Q195" s="7"/>
      <c r="R195" s="40"/>
      <c r="S195" s="41"/>
      <c r="T195" s="42"/>
    </row>
    <row r="196" spans="1:20" ht="12.75">
      <c r="A196" s="28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35">
        <f t="shared" si="6"/>
        <v>38400</v>
      </c>
      <c r="Q196" s="8"/>
      <c r="R196" s="40"/>
      <c r="S196" s="41"/>
      <c r="T196" s="42"/>
    </row>
    <row r="197" spans="1:20" ht="13.5" thickBo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36">
        <f t="shared" si="6"/>
        <v>38401</v>
      </c>
      <c r="Q197" s="8"/>
      <c r="R197" s="40"/>
      <c r="S197" s="41"/>
      <c r="T197" s="42"/>
    </row>
    <row r="198" spans="1:20" ht="12.7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35">
        <f>P197+3</f>
        <v>38404</v>
      </c>
      <c r="Q198" s="7"/>
      <c r="R198" s="40"/>
      <c r="S198" s="41"/>
      <c r="T198" s="42"/>
    </row>
    <row r="199" spans="1:20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35">
        <f>P198+1</f>
        <v>38405</v>
      </c>
      <c r="Q199" s="7"/>
      <c r="R199" s="40"/>
      <c r="S199" s="41"/>
      <c r="T199" s="42"/>
    </row>
    <row r="200" spans="1:20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35">
        <f t="shared" si="6"/>
        <v>38406</v>
      </c>
      <c r="Q200" s="7"/>
      <c r="R200" s="40"/>
      <c r="S200" s="41"/>
      <c r="T200" s="42"/>
    </row>
    <row r="201" spans="1:20" ht="12.75">
      <c r="A201" s="28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35">
        <f t="shared" si="6"/>
        <v>38407</v>
      </c>
      <c r="Q201" s="8"/>
      <c r="R201" s="40"/>
      <c r="S201" s="41"/>
      <c r="T201" s="42"/>
    </row>
    <row r="202" spans="1:20" ht="13.5" thickBo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36">
        <f t="shared" si="6"/>
        <v>38408</v>
      </c>
      <c r="Q202" s="8"/>
      <c r="R202" s="40"/>
      <c r="S202" s="41"/>
      <c r="T202" s="42"/>
    </row>
    <row r="203" spans="1:20" ht="12.7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35">
        <f>P202+3</f>
        <v>38411</v>
      </c>
      <c r="Q203" s="7"/>
      <c r="R203" s="40"/>
      <c r="S203" s="41"/>
      <c r="T203" s="42"/>
    </row>
    <row r="204" spans="1:20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35">
        <f>P203+1</f>
        <v>38412</v>
      </c>
      <c r="Q204" s="7"/>
      <c r="R204" s="40"/>
      <c r="S204" s="41"/>
      <c r="T204" s="42"/>
    </row>
    <row r="205" spans="1:20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35">
        <f t="shared" si="6"/>
        <v>38413</v>
      </c>
      <c r="Q205" s="7"/>
      <c r="R205" s="40"/>
      <c r="S205" s="41"/>
      <c r="T205" s="42"/>
    </row>
    <row r="206" spans="1:20" ht="12.75">
      <c r="A206" s="28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35">
        <f t="shared" si="6"/>
        <v>38414</v>
      </c>
      <c r="Q206" s="8"/>
      <c r="R206" s="40"/>
      <c r="S206" s="41"/>
      <c r="T206" s="42"/>
    </row>
    <row r="207" spans="1:20" ht="13.5" thickBo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36">
        <f t="shared" si="6"/>
        <v>38415</v>
      </c>
      <c r="Q207" s="8"/>
      <c r="R207" s="43"/>
      <c r="S207" s="44"/>
      <c r="T207" s="45"/>
    </row>
    <row r="208" spans="1:20" ht="12.7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35">
        <f>P207+3</f>
        <v>38418</v>
      </c>
      <c r="Q208" s="7"/>
      <c r="R208" s="37" t="str">
        <f>"PLANNING DES CONGÉS
"&amp;YEAR(P$8)&amp;"-"&amp;YEAR(P$8)+1</f>
        <v>PLANNING DES CONGÉS
2004-2005</v>
      </c>
      <c r="S208" s="38"/>
      <c r="T208" s="39"/>
    </row>
    <row r="209" spans="1:20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35">
        <f>P208+1</f>
        <v>38419</v>
      </c>
      <c r="Q209" s="7"/>
      <c r="R209" s="40"/>
      <c r="S209" s="41"/>
      <c r="T209" s="42"/>
    </row>
    <row r="210" spans="1:20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35">
        <f t="shared" si="6"/>
        <v>38420</v>
      </c>
      <c r="Q210" s="7"/>
      <c r="R210" s="40"/>
      <c r="S210" s="41"/>
      <c r="T210" s="42"/>
    </row>
    <row r="211" spans="1:20" ht="12.75">
      <c r="A211" s="28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35">
        <f t="shared" si="6"/>
        <v>38421</v>
      </c>
      <c r="Q211" s="8"/>
      <c r="R211" s="40"/>
      <c r="S211" s="41"/>
      <c r="T211" s="42"/>
    </row>
    <row r="212" spans="1:20" ht="13.5" thickBo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36">
        <f t="shared" si="6"/>
        <v>38422</v>
      </c>
      <c r="Q212" s="8"/>
      <c r="R212" s="40"/>
      <c r="S212" s="41"/>
      <c r="T212" s="42"/>
    </row>
    <row r="213" spans="1:20" ht="12.7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35">
        <f>P212+3</f>
        <v>38425</v>
      </c>
      <c r="Q213" s="7"/>
      <c r="R213" s="40"/>
      <c r="S213" s="41"/>
      <c r="T213" s="42"/>
    </row>
    <row r="214" spans="1:20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35">
        <f aca="true" t="shared" si="7" ref="P214:P272">P213+1</f>
        <v>38426</v>
      </c>
      <c r="Q214" s="7"/>
      <c r="R214" s="40"/>
      <c r="S214" s="41"/>
      <c r="T214" s="42"/>
    </row>
    <row r="215" spans="1:20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35">
        <f t="shared" si="7"/>
        <v>38427</v>
      </c>
      <c r="Q215" s="7"/>
      <c r="R215" s="40"/>
      <c r="S215" s="41"/>
      <c r="T215" s="42"/>
    </row>
    <row r="216" spans="1:20" ht="12.75">
      <c r="A216" s="28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35">
        <f t="shared" si="7"/>
        <v>38428</v>
      </c>
      <c r="Q216" s="8"/>
      <c r="R216" s="40"/>
      <c r="S216" s="41"/>
      <c r="T216" s="42"/>
    </row>
    <row r="217" spans="1:20" ht="13.5" thickBo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36">
        <f t="shared" si="7"/>
        <v>38429</v>
      </c>
      <c r="Q217" s="8"/>
      <c r="R217" s="40"/>
      <c r="S217" s="41"/>
      <c r="T217" s="42"/>
    </row>
    <row r="218" spans="1:20" ht="12.7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35">
        <f>P217+3</f>
        <v>38432</v>
      </c>
      <c r="Q218" s="7"/>
      <c r="R218" s="40"/>
      <c r="S218" s="41"/>
      <c r="T218" s="42"/>
    </row>
    <row r="219" spans="1:20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35">
        <f>P218+1</f>
        <v>38433</v>
      </c>
      <c r="Q219" s="7"/>
      <c r="R219" s="40"/>
      <c r="S219" s="41"/>
      <c r="T219" s="42"/>
    </row>
    <row r="220" spans="1:20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35">
        <f t="shared" si="7"/>
        <v>38434</v>
      </c>
      <c r="Q220" s="7"/>
      <c r="R220" s="40"/>
      <c r="S220" s="41"/>
      <c r="T220" s="42"/>
    </row>
    <row r="221" spans="1:20" ht="12.75">
      <c r="A221" s="28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35">
        <f t="shared" si="7"/>
        <v>38435</v>
      </c>
      <c r="Q221" s="8"/>
      <c r="R221" s="40"/>
      <c r="S221" s="41"/>
      <c r="T221" s="42"/>
    </row>
    <row r="222" spans="1:20" ht="13.5" thickBo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36">
        <f t="shared" si="7"/>
        <v>38436</v>
      </c>
      <c r="Q222" s="8"/>
      <c r="R222" s="40"/>
      <c r="S222" s="41"/>
      <c r="T222" s="42"/>
    </row>
    <row r="223" spans="1:20" ht="12.7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35">
        <f>P222+3</f>
        <v>38439</v>
      </c>
      <c r="Q223" s="7"/>
      <c r="R223" s="40"/>
      <c r="S223" s="41"/>
      <c r="T223" s="42"/>
    </row>
    <row r="224" spans="1:20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35">
        <f>P223+1</f>
        <v>38440</v>
      </c>
      <c r="Q224" s="7"/>
      <c r="R224" s="40"/>
      <c r="S224" s="41"/>
      <c r="T224" s="42"/>
    </row>
    <row r="225" spans="1:20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35">
        <f t="shared" si="7"/>
        <v>38441</v>
      </c>
      <c r="Q225" s="7"/>
      <c r="R225" s="40"/>
      <c r="S225" s="41"/>
      <c r="T225" s="42"/>
    </row>
    <row r="226" spans="1:20" ht="12.75">
      <c r="A226" s="28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35">
        <f t="shared" si="7"/>
        <v>38442</v>
      </c>
      <c r="Q226" s="8"/>
      <c r="R226" s="40"/>
      <c r="S226" s="41"/>
      <c r="T226" s="42"/>
    </row>
    <row r="227" spans="1:20" ht="13.5" thickBo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36">
        <f t="shared" si="7"/>
        <v>38443</v>
      </c>
      <c r="Q227" s="8"/>
      <c r="R227" s="40"/>
      <c r="S227" s="41"/>
      <c r="T227" s="42"/>
    </row>
    <row r="228" spans="1:20" ht="12.7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35">
        <f>P227+3</f>
        <v>38446</v>
      </c>
      <c r="Q228" s="7"/>
      <c r="R228" s="40"/>
      <c r="S228" s="41"/>
      <c r="T228" s="42"/>
    </row>
    <row r="229" spans="1:20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35">
        <f>P228+1</f>
        <v>38447</v>
      </c>
      <c r="Q229" s="7"/>
      <c r="R229" s="40"/>
      <c r="S229" s="41"/>
      <c r="T229" s="42"/>
    </row>
    <row r="230" spans="1:20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35">
        <f t="shared" si="7"/>
        <v>38448</v>
      </c>
      <c r="Q230" s="7"/>
      <c r="R230" s="40"/>
      <c r="S230" s="41"/>
      <c r="T230" s="42"/>
    </row>
    <row r="231" spans="1:20" ht="12.75">
      <c r="A231" s="28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35">
        <f t="shared" si="7"/>
        <v>38449</v>
      </c>
      <c r="Q231" s="8"/>
      <c r="R231" s="40"/>
      <c r="S231" s="41"/>
      <c r="T231" s="42"/>
    </row>
    <row r="232" spans="1:20" ht="13.5" thickBo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6">
        <f t="shared" si="7"/>
        <v>38450</v>
      </c>
      <c r="Q232" s="8"/>
      <c r="R232" s="40"/>
      <c r="S232" s="41"/>
      <c r="T232" s="42"/>
    </row>
    <row r="233" spans="1:20" ht="12.7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35">
        <f>P232+3</f>
        <v>38453</v>
      </c>
      <c r="Q233" s="7"/>
      <c r="R233" s="40"/>
      <c r="S233" s="41"/>
      <c r="T233" s="42"/>
    </row>
    <row r="234" spans="1:20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35">
        <f>P233+1</f>
        <v>38454</v>
      </c>
      <c r="Q234" s="7"/>
      <c r="R234" s="40"/>
      <c r="S234" s="41"/>
      <c r="T234" s="42"/>
    </row>
    <row r="235" spans="1:20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35">
        <f t="shared" si="7"/>
        <v>38455</v>
      </c>
      <c r="Q235" s="7"/>
      <c r="R235" s="40"/>
      <c r="S235" s="41"/>
      <c r="T235" s="42"/>
    </row>
    <row r="236" spans="1:20" ht="12.75">
      <c r="A236" s="28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35">
        <f t="shared" si="7"/>
        <v>38456</v>
      </c>
      <c r="Q236" s="8"/>
      <c r="R236" s="40"/>
      <c r="S236" s="41"/>
      <c r="T236" s="42"/>
    </row>
    <row r="237" spans="1:20" ht="13.5" thickBo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36">
        <f t="shared" si="7"/>
        <v>38457</v>
      </c>
      <c r="Q237" s="8"/>
      <c r="R237" s="40"/>
      <c r="S237" s="41"/>
      <c r="T237" s="42"/>
    </row>
    <row r="238" spans="1:20" ht="12.7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35">
        <f>P237+3</f>
        <v>38460</v>
      </c>
      <c r="Q238" s="7"/>
      <c r="R238" s="40"/>
      <c r="S238" s="41"/>
      <c r="T238" s="42"/>
    </row>
    <row r="239" spans="1:20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35">
        <f>P238+1</f>
        <v>38461</v>
      </c>
      <c r="Q239" s="7"/>
      <c r="R239" s="40"/>
      <c r="S239" s="41"/>
      <c r="T239" s="42"/>
    </row>
    <row r="240" spans="1:20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35">
        <f t="shared" si="7"/>
        <v>38462</v>
      </c>
      <c r="Q240" s="7"/>
      <c r="R240" s="40"/>
      <c r="S240" s="41"/>
      <c r="T240" s="42"/>
    </row>
    <row r="241" spans="1:20" ht="12.75">
      <c r="A241" s="28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35">
        <f t="shared" si="7"/>
        <v>38463</v>
      </c>
      <c r="Q241" s="8"/>
      <c r="R241" s="40"/>
      <c r="S241" s="41"/>
      <c r="T241" s="42"/>
    </row>
    <row r="242" spans="1:20" ht="13.5" thickBo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36">
        <f t="shared" si="7"/>
        <v>38464</v>
      </c>
      <c r="Q242" s="8"/>
      <c r="R242" s="40"/>
      <c r="S242" s="41"/>
      <c r="T242" s="42"/>
    </row>
    <row r="243" spans="1:20" ht="12.7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35">
        <f>P242+3</f>
        <v>38467</v>
      </c>
      <c r="Q243" s="7"/>
      <c r="R243" s="40"/>
      <c r="S243" s="41"/>
      <c r="T243" s="42"/>
    </row>
    <row r="244" spans="1:20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35">
        <f>P243+1</f>
        <v>38468</v>
      </c>
      <c r="Q244" s="7"/>
      <c r="R244" s="40"/>
      <c r="S244" s="41"/>
      <c r="T244" s="42"/>
    </row>
    <row r="245" spans="1:20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35">
        <f t="shared" si="7"/>
        <v>38469</v>
      </c>
      <c r="Q245" s="7"/>
      <c r="R245" s="40"/>
      <c r="S245" s="41"/>
      <c r="T245" s="42"/>
    </row>
    <row r="246" spans="1:20" ht="12.75">
      <c r="A246" s="28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35">
        <f t="shared" si="7"/>
        <v>38470</v>
      </c>
      <c r="Q246" s="8"/>
      <c r="R246" s="40"/>
      <c r="S246" s="41"/>
      <c r="T246" s="42"/>
    </row>
    <row r="247" spans="1:20" ht="13.5" thickBo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36">
        <f t="shared" si="7"/>
        <v>38471</v>
      </c>
      <c r="Q247" s="8"/>
      <c r="R247" s="43"/>
      <c r="S247" s="44"/>
      <c r="T247" s="45"/>
    </row>
    <row r="248" spans="1:20" ht="12.7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35">
        <f>P247+3</f>
        <v>38474</v>
      </c>
      <c r="Q248" s="7"/>
      <c r="R248" s="37" t="str">
        <f>"PLANNING DES CONGÉS
"&amp;YEAR(P$8)&amp;"-"&amp;YEAR(P$8)+1</f>
        <v>PLANNING DES CONGÉS
2004-2005</v>
      </c>
      <c r="S248" s="38"/>
      <c r="T248" s="39"/>
    </row>
    <row r="249" spans="1:20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35">
        <f>P248+1</f>
        <v>38475</v>
      </c>
      <c r="Q249" s="7"/>
      <c r="R249" s="40"/>
      <c r="S249" s="41"/>
      <c r="T249" s="42"/>
    </row>
    <row r="250" spans="1:20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35">
        <f t="shared" si="7"/>
        <v>38476</v>
      </c>
      <c r="Q250" s="7"/>
      <c r="R250" s="40"/>
      <c r="S250" s="41"/>
      <c r="T250" s="42"/>
    </row>
    <row r="251" spans="1:20" ht="12.75">
      <c r="A251" s="28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35">
        <f t="shared" si="7"/>
        <v>38477</v>
      </c>
      <c r="Q251" s="8"/>
      <c r="R251" s="40"/>
      <c r="S251" s="41"/>
      <c r="T251" s="42"/>
    </row>
    <row r="252" spans="1:20" ht="13.5" thickBo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36">
        <f t="shared" si="7"/>
        <v>38478</v>
      </c>
      <c r="Q252" s="8"/>
      <c r="R252" s="40"/>
      <c r="S252" s="41"/>
      <c r="T252" s="42"/>
    </row>
    <row r="253" spans="1:20" ht="12.7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35">
        <f>P252+3</f>
        <v>38481</v>
      </c>
      <c r="Q253" s="7"/>
      <c r="R253" s="40"/>
      <c r="S253" s="41"/>
      <c r="T253" s="42"/>
    </row>
    <row r="254" spans="1:20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35">
        <f>P253+1</f>
        <v>38482</v>
      </c>
      <c r="Q254" s="7"/>
      <c r="R254" s="40"/>
      <c r="S254" s="41"/>
      <c r="T254" s="42"/>
    </row>
    <row r="255" spans="1:20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35">
        <f t="shared" si="7"/>
        <v>38483</v>
      </c>
      <c r="Q255" s="7"/>
      <c r="R255" s="40"/>
      <c r="S255" s="41"/>
      <c r="T255" s="42"/>
    </row>
    <row r="256" spans="1:20" ht="12.75">
      <c r="A256" s="28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35">
        <f t="shared" si="7"/>
        <v>38484</v>
      </c>
      <c r="Q256" s="8"/>
      <c r="R256" s="40"/>
      <c r="S256" s="41"/>
      <c r="T256" s="42"/>
    </row>
    <row r="257" spans="1:20" ht="13.5" thickBo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36">
        <f t="shared" si="7"/>
        <v>38485</v>
      </c>
      <c r="Q257" s="8"/>
      <c r="R257" s="40"/>
      <c r="S257" s="41"/>
      <c r="T257" s="42"/>
    </row>
    <row r="258" spans="1:20" ht="12.7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35">
        <f>P257+3</f>
        <v>38488</v>
      </c>
      <c r="Q258" s="7"/>
      <c r="R258" s="40"/>
      <c r="S258" s="41"/>
      <c r="T258" s="42"/>
    </row>
    <row r="259" spans="1:20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35">
        <f>P258+1</f>
        <v>38489</v>
      </c>
      <c r="Q259" s="7"/>
      <c r="R259" s="40"/>
      <c r="S259" s="41"/>
      <c r="T259" s="42"/>
    </row>
    <row r="260" spans="1:20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35">
        <f t="shared" si="7"/>
        <v>38490</v>
      </c>
      <c r="Q260" s="7"/>
      <c r="R260" s="40"/>
      <c r="S260" s="41"/>
      <c r="T260" s="42"/>
    </row>
    <row r="261" spans="1:20" ht="12.75">
      <c r="A261" s="28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35">
        <f t="shared" si="7"/>
        <v>38491</v>
      </c>
      <c r="Q261" s="8"/>
      <c r="R261" s="40"/>
      <c r="S261" s="41"/>
      <c r="T261" s="42"/>
    </row>
    <row r="262" spans="1:20" ht="13.5" thickBo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36">
        <f t="shared" si="7"/>
        <v>38492</v>
      </c>
      <c r="Q262" s="8"/>
      <c r="R262" s="40"/>
      <c r="S262" s="41"/>
      <c r="T262" s="42"/>
    </row>
    <row r="263" spans="1:20" ht="12.7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35">
        <f>P262+3</f>
        <v>38495</v>
      </c>
      <c r="Q263" s="7"/>
      <c r="R263" s="40"/>
      <c r="S263" s="41"/>
      <c r="T263" s="42"/>
    </row>
    <row r="264" spans="1:20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35">
        <f>P263+1</f>
        <v>38496</v>
      </c>
      <c r="Q264" s="7"/>
      <c r="R264" s="40"/>
      <c r="S264" s="41"/>
      <c r="T264" s="42"/>
    </row>
    <row r="265" spans="1:20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35">
        <f t="shared" si="7"/>
        <v>38497</v>
      </c>
      <c r="Q265" s="7"/>
      <c r="R265" s="40"/>
      <c r="S265" s="41"/>
      <c r="T265" s="42"/>
    </row>
    <row r="266" spans="1:20" ht="12.75">
      <c r="A266" s="28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35">
        <f t="shared" si="7"/>
        <v>38498</v>
      </c>
      <c r="Q266" s="8"/>
      <c r="R266" s="40"/>
      <c r="S266" s="41"/>
      <c r="T266" s="42"/>
    </row>
    <row r="267" spans="1:20" ht="13.5" thickBo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36">
        <f t="shared" si="7"/>
        <v>38499</v>
      </c>
      <c r="Q267" s="8"/>
      <c r="R267" s="40"/>
      <c r="S267" s="41"/>
      <c r="T267" s="42"/>
    </row>
    <row r="268" spans="1:20" ht="12.7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35">
        <f>P267+3</f>
        <v>38502</v>
      </c>
      <c r="Q268" s="7"/>
      <c r="R268" s="40"/>
      <c r="S268" s="41"/>
      <c r="T268" s="42"/>
    </row>
    <row r="269" spans="1:20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35">
        <f>P268+1</f>
        <v>38503</v>
      </c>
      <c r="Q269" s="7"/>
      <c r="R269" s="40"/>
      <c r="S269" s="41"/>
      <c r="T269" s="42"/>
    </row>
    <row r="270" spans="1:20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35">
        <f t="shared" si="7"/>
        <v>38504</v>
      </c>
      <c r="Q270" s="7"/>
      <c r="R270" s="40"/>
      <c r="S270" s="41"/>
      <c r="T270" s="42"/>
    </row>
    <row r="271" spans="1:20" ht="12.75">
      <c r="A271" s="28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35">
        <f t="shared" si="7"/>
        <v>38505</v>
      </c>
      <c r="Q271" s="8"/>
      <c r="R271" s="40"/>
      <c r="S271" s="41"/>
      <c r="T271" s="42"/>
    </row>
    <row r="272" spans="1:20" ht="13.5" thickBo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36">
        <f t="shared" si="7"/>
        <v>38506</v>
      </c>
      <c r="Q272" s="8"/>
      <c r="R272" s="40"/>
      <c r="S272" s="41"/>
      <c r="T272" s="42"/>
    </row>
    <row r="273" spans="18:20" ht="12.75">
      <c r="R273" s="40"/>
      <c r="S273" s="41"/>
      <c r="T273" s="42"/>
    </row>
    <row r="274" spans="18:20" ht="12.75">
      <c r="R274" s="40"/>
      <c r="S274" s="41"/>
      <c r="T274" s="42"/>
    </row>
    <row r="275" spans="18:20" ht="12.75">
      <c r="R275" s="40"/>
      <c r="S275" s="41"/>
      <c r="T275" s="42"/>
    </row>
    <row r="276" spans="18:20" ht="12.75">
      <c r="R276" s="40"/>
      <c r="S276" s="41"/>
      <c r="T276" s="42"/>
    </row>
    <row r="277" spans="18:20" ht="12.75">
      <c r="R277" s="40"/>
      <c r="S277" s="41"/>
      <c r="T277" s="42"/>
    </row>
    <row r="278" spans="18:20" ht="12.75">
      <c r="R278" s="40"/>
      <c r="S278" s="41"/>
      <c r="T278" s="42"/>
    </row>
    <row r="279" spans="18:20" ht="12.75">
      <c r="R279" s="40"/>
      <c r="S279" s="41"/>
      <c r="T279" s="42"/>
    </row>
    <row r="280" spans="18:20" ht="12.75">
      <c r="R280" s="40"/>
      <c r="S280" s="41"/>
      <c r="T280" s="42"/>
    </row>
    <row r="281" spans="18:20" ht="12.75">
      <c r="R281" s="40"/>
      <c r="S281" s="41"/>
      <c r="T281" s="42"/>
    </row>
    <row r="282" spans="18:20" ht="12.75">
      <c r="R282" s="40"/>
      <c r="S282" s="41"/>
      <c r="T282" s="42"/>
    </row>
    <row r="283" spans="18:20" ht="12.75">
      <c r="R283" s="40"/>
      <c r="S283" s="41"/>
      <c r="T283" s="42"/>
    </row>
    <row r="284" spans="18:20" ht="12.75">
      <c r="R284" s="40"/>
      <c r="S284" s="41"/>
      <c r="T284" s="42"/>
    </row>
    <row r="285" spans="18:20" ht="12.75">
      <c r="R285" s="40"/>
      <c r="S285" s="41"/>
      <c r="T285" s="42"/>
    </row>
    <row r="286" spans="18:20" ht="12.75">
      <c r="R286" s="40"/>
      <c r="S286" s="41"/>
      <c r="T286" s="42"/>
    </row>
    <row r="287" spans="18:20" ht="12.75">
      <c r="R287" s="43"/>
      <c r="S287" s="44"/>
      <c r="T287" s="45"/>
    </row>
  </sheetData>
  <sheetProtection sheet="1" objects="1" scenarios="1"/>
  <mergeCells count="11">
    <mergeCell ref="U2:U7"/>
    <mergeCell ref="R8:T47"/>
    <mergeCell ref="R48:T87"/>
    <mergeCell ref="R88:T127"/>
    <mergeCell ref="T2:T7"/>
    <mergeCell ref="S2:S7"/>
    <mergeCell ref="R2:R7"/>
    <mergeCell ref="R168:T207"/>
    <mergeCell ref="R208:T247"/>
    <mergeCell ref="R248:T287"/>
    <mergeCell ref="R128:T167"/>
  </mergeCells>
  <conditionalFormatting sqref="A2:O2 A8:O27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P8:P272">
    <cfRule type="expression" priority="4" dxfId="3" stopIfTrue="1">
      <formula>IF(nb.jours.ouvres(P8,P8)=1,TRUE,FALSE)</formula>
    </cfRule>
  </conditionalFormatting>
  <conditionalFormatting sqref="A5:O5">
    <cfRule type="cellIs" priority="5" dxfId="3" operator="lessThan" stopIfTrue="1">
      <formula>0</formula>
    </cfRule>
  </conditionalFormatting>
  <dataValidations count="3">
    <dataValidation type="whole" allowBlank="1" showInputMessage="1" showErrorMessage="1" promptTitle="Consignes" prompt="Le nombre de jours à saisir est celui communiqué par la DRH maxi 35 soit : 30 j + 2 cadre + 3 ancienneté." errorTitle="Erreur de saisie" error="Vous devez taper ici un nombre compris entre 0 et 35." sqref="A3:O3">
      <formula1>0</formula1>
      <formula2>35</formula2>
    </dataValidation>
    <dataValidation type="date" operator="greaterThanOrEqual" allowBlank="1" showInputMessage="1" showErrorMessage="1" promptTitle="Première date du planning" prompt="Toutes les dates sont calculées à partir de celle-ci.&#10;&#10;Il faut taper ici le lundi de la semaine du 1er juin &#10;(sauf si c'est un samedi ou un dimanche)." sqref="P8">
      <formula1>29221</formula1>
    </dataValidation>
    <dataValidation type="list" showDropDown="1" showInputMessage="1" showErrorMessage="1" errorTitle="Erreur de saisie" error="Veuillez taper une de ces trois valeurs :&#10;1 pour une absence,&#10;2 pour un congé payé,&#10;3 pour une RTT.&#10;&#10;Merci." sqref="A8:O272">
      <formula1>"1,2,3"</formula1>
    </dataValidation>
  </dataValidations>
  <printOptions horizontalCentered="1"/>
  <pageMargins left="0.3937007874015748" right="0.5118110236220472" top="0.64" bottom="1.06" header="0.2362204724409449" footer="0.4724409448818898"/>
  <pageSetup horizontalDpi="300" verticalDpi="300" orientation="portrait" paperSize="9" r:id="rId1"/>
  <headerFooter alignWithMargins="0">
    <oddFooter>&amp;L&amp;8Page 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showGridLines="0" workbookViewId="0" topLeftCell="A1">
      <selection activeCell="A9" sqref="A9"/>
    </sheetView>
  </sheetViews>
  <sheetFormatPr defaultColWidth="11.421875" defaultRowHeight="12.75"/>
  <cols>
    <col min="1" max="1" width="106.8515625" style="14" customWidth="1"/>
    <col min="2" max="16384" width="11.421875" style="5" customWidth="1"/>
  </cols>
  <sheetData>
    <row r="1" ht="12.75">
      <c r="A1" s="15" t="s">
        <v>12</v>
      </c>
    </row>
    <row r="2" ht="12.75">
      <c r="A2" s="14" t="s">
        <v>13</v>
      </c>
    </row>
    <row r="3" ht="12.75">
      <c r="A3" s="15" t="s">
        <v>2</v>
      </c>
    </row>
    <row r="4" ht="12.75">
      <c r="A4" s="16" t="s">
        <v>3</v>
      </c>
    </row>
    <row r="5" ht="12.75">
      <c r="A5" s="16" t="s">
        <v>4</v>
      </c>
    </row>
    <row r="6" ht="12.75">
      <c r="A6" s="16" t="s">
        <v>14</v>
      </c>
    </row>
    <row r="12" ht="12.75">
      <c r="A12" s="14" t="s">
        <v>1</v>
      </c>
    </row>
    <row r="14" ht="26.25">
      <c r="A14" s="14" t="s">
        <v>10</v>
      </c>
    </row>
    <row r="18" ht="12.75">
      <c r="A18" s="14" t="s">
        <v>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Etienne Chouard</cp:lastModifiedBy>
  <cp:lastPrinted>2004-05-27T14:34:21Z</cp:lastPrinted>
  <dcterms:created xsi:type="dcterms:W3CDTF">1999-09-26T11:57:23Z</dcterms:created>
  <dcterms:modified xsi:type="dcterms:W3CDTF">2004-05-27T14:34:40Z</dcterms:modified>
  <cp:category/>
  <cp:version/>
  <cp:contentType/>
  <cp:contentStatus/>
</cp:coreProperties>
</file>